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65" windowWidth="14235" windowHeight="7425" activeTab="0"/>
  </bookViews>
  <sheets>
    <sheet name="Introduction" sheetId="1" r:id="rId1"/>
    <sheet name="Demande de paiement anticipé" sheetId="2" r:id="rId2"/>
    <sheet name="Demande de paiement final" sheetId="3" r:id="rId3"/>
    <sheet name="." sheetId="4" r:id="rId4"/>
  </sheets>
  <definedNames/>
  <calcPr fullCalcOnLoad="1"/>
</workbook>
</file>

<file path=xl/sharedStrings.xml><?xml version="1.0" encoding="utf-8"?>
<sst xmlns="http://schemas.openxmlformats.org/spreadsheetml/2006/main" count="174" uniqueCount="114">
  <si>
    <t>Fonds de Développement Industriel</t>
  </si>
  <si>
    <t>12, Rue Butte - Bourdon - Port-au-Prince, Haiti - Télephones: 2244-9727 à 32 / 3722-1907</t>
  </si>
  <si>
    <t>Email: fdi@fdihaiti.com    Website: www.fdihaiti.com</t>
  </si>
  <si>
    <t>(Fonds de garantie Partielle de crédit - Garantie individuelle)</t>
  </si>
  <si>
    <t>A.  L'INTERMEDIAIRE FINANCIER</t>
  </si>
  <si>
    <t>1.</t>
  </si>
  <si>
    <t>Nom de l'intermédiaire financier</t>
  </si>
  <si>
    <t>Rating code</t>
  </si>
  <si>
    <t>2.</t>
  </si>
  <si>
    <t>Adresse</t>
  </si>
  <si>
    <t>3.</t>
  </si>
  <si>
    <t>Officier en charge du dossier</t>
  </si>
  <si>
    <t>4.</t>
  </si>
  <si>
    <t>Adresse électronique</t>
  </si>
  <si>
    <t>5.</t>
  </si>
  <si>
    <t>Téléphone</t>
  </si>
  <si>
    <t>B.  LE BENEFICIAIRE ULTIME</t>
  </si>
  <si>
    <t>Modèle S.A</t>
  </si>
  <si>
    <t>8.</t>
  </si>
  <si>
    <t>9.</t>
  </si>
  <si>
    <t>Total</t>
  </si>
  <si>
    <t>10.</t>
  </si>
  <si>
    <t>(1=USD , 2=Gourdes)</t>
  </si>
  <si>
    <t>11.</t>
  </si>
  <si>
    <t>12.</t>
  </si>
  <si>
    <t>13.</t>
  </si>
  <si>
    <t>14.</t>
  </si>
  <si>
    <t>15.</t>
  </si>
  <si>
    <t>Date</t>
  </si>
  <si>
    <t>Signature autorisée</t>
  </si>
  <si>
    <t>a)</t>
  </si>
  <si>
    <t>b)</t>
  </si>
  <si>
    <t>c)</t>
  </si>
  <si>
    <t>d)</t>
  </si>
  <si>
    <t>f</t>
  </si>
  <si>
    <t>Code</t>
  </si>
  <si>
    <t>Numéro du prêt</t>
  </si>
  <si>
    <t>Montant initial du prêt</t>
  </si>
  <si>
    <t>Par dation</t>
  </si>
  <si>
    <t>Par auto-adjudication</t>
  </si>
  <si>
    <t>Autre</t>
  </si>
  <si>
    <t>Réguliers</t>
  </si>
  <si>
    <t>Montant brut reçu</t>
  </si>
  <si>
    <t>Frais d'avocat</t>
  </si>
  <si>
    <t>Frais notariaux</t>
  </si>
  <si>
    <t>Frais fiscaux</t>
  </si>
  <si>
    <t>Autres frais</t>
  </si>
  <si>
    <t>Total des frais</t>
  </si>
  <si>
    <t>Recouvrement net</t>
  </si>
  <si>
    <t>Frais de recouvrements</t>
  </si>
  <si>
    <t>C.  LA GARANTIE RAPELLEE ET LE PRET SOUS-JACENT</t>
  </si>
  <si>
    <t>Taux de la garantie du FGCP</t>
  </si>
  <si>
    <t>Monnaie de l'opération (1 ou 2?)</t>
  </si>
  <si>
    <t>Solde du prêt (base de cacul)</t>
  </si>
  <si>
    <t xml:space="preserve">Obligation du FGPC </t>
  </si>
  <si>
    <t>Paiement antérieur du FGPC</t>
  </si>
  <si>
    <t>Montant  de la réclamation</t>
  </si>
  <si>
    <t>Déductible applicable</t>
  </si>
  <si>
    <t>Résultats obtenus</t>
  </si>
  <si>
    <t>Enumérer les actions en cours pour le recouvrement le solde de la créance</t>
  </si>
  <si>
    <t>Enumérer les actions déjà réalisées pour le recouvrement le solde de la créance et les résultats à date</t>
  </si>
  <si>
    <t>Calendrier</t>
  </si>
  <si>
    <t>Résultats espérés</t>
  </si>
  <si>
    <t>Actions envisagées</t>
  </si>
  <si>
    <t>Actions déjà entreprises</t>
  </si>
  <si>
    <t>Actions en cours</t>
  </si>
  <si>
    <t>Résultats anticipés</t>
  </si>
  <si>
    <t>Délai</t>
  </si>
  <si>
    <t>Certifié sincère et conforme à nos livres</t>
  </si>
  <si>
    <t>Recouvrements reçus à date</t>
  </si>
  <si>
    <t>Par autre adjudication</t>
  </si>
  <si>
    <t>Nom ou raison sociale</t>
  </si>
  <si>
    <t>3. Code secteur</t>
  </si>
  <si>
    <t xml:space="preserve">2. </t>
  </si>
  <si>
    <t xml:space="preserve">3. </t>
  </si>
  <si>
    <t>4. Nombre de mois de retard de paiement</t>
  </si>
  <si>
    <t>5. Classement</t>
  </si>
  <si>
    <t>6. Arriérés d'intérêt</t>
  </si>
  <si>
    <t>7. Arriérés de principal</t>
  </si>
  <si>
    <t>16.</t>
  </si>
  <si>
    <t>18.</t>
  </si>
  <si>
    <t>D. ACTIONS EN COURS</t>
  </si>
  <si>
    <t>E. ACTIONS DEJA ENTREPRISES ET RESULTATS</t>
  </si>
  <si>
    <t>F. ACTIONS ADDITIONNELLES ENVISAGEES ET LES RESULTATS ESPERES</t>
  </si>
  <si>
    <t>DEMANDE DE PAIEMENT FINAL DE GARANTIE</t>
  </si>
  <si>
    <t>DEMANDE DE PAIEMENT ANTICIPE DE GARANTIE</t>
  </si>
  <si>
    <t>Montant initial de la garantie</t>
  </si>
  <si>
    <t>Solde actuel du prêt</t>
  </si>
  <si>
    <t>Enumérer les autres actions envisagées pour le recouvrement le solde de la créance et les résultats à date</t>
  </si>
  <si>
    <t>Taux de la garantie</t>
  </si>
  <si>
    <t>Taux du déductible</t>
  </si>
  <si>
    <t>financier à chaque que ce dernier de décide de produire une demande de paiement de la garantie au FGPC.</t>
  </si>
  <si>
    <t>Le formulaire de de demande de paiement anticipé de la garantie:</t>
  </si>
  <si>
    <t>de recouvrement forcé de la créance (après une simple sommation par exemple)</t>
  </si>
  <si>
    <t>Le formulaire de demande de paiement final de la garantie:</t>
  </si>
  <si>
    <t>Ce formaulaire est rempli par l'intermédiaire financier à la fin du processsus de recouvrement forcé,</t>
  </si>
  <si>
    <t xml:space="preserve">c'est-à-dire après que ce dernier ait réalisé toutes les garanties reçues directement du bénéficiaire </t>
  </si>
  <si>
    <t>ultime, ou après avoir exercé tous les recours.</t>
  </si>
  <si>
    <t>Ce formulaire est rempli lorsque l'intermédiaire financier fait le rappel de la garantie au début du processus</t>
  </si>
  <si>
    <t>Le formaulaire de demande de paiement final peut être aussi utilisé comme fornulaire de règlement</t>
  </si>
  <si>
    <t>A.</t>
  </si>
  <si>
    <t>B.</t>
  </si>
  <si>
    <t>Introduction</t>
  </si>
  <si>
    <t>Ce fichier contient le fomulaire de demande de paiement de garantie. Il doit être rempli par l'intemédiaire</t>
  </si>
  <si>
    <t>Il existe deux (2) types de formaulaires de demande de paiement de garantie:</t>
  </si>
  <si>
    <t>final, c'est-à-dire pour rendre compte au FGPC/FDI du résultat final du processus de recouvrement</t>
  </si>
  <si>
    <t>et faire le partage des recouvrements "post-paiement de garantie anticipé".</t>
  </si>
  <si>
    <t>Montant du paiement réclamé du FGPC/FDI</t>
  </si>
  <si>
    <t>Perte</t>
  </si>
  <si>
    <t>Banque Commerciale d'Haiti</t>
  </si>
  <si>
    <t>33, Rue des Miracles</t>
  </si>
  <si>
    <t>Jean Pressou</t>
  </si>
  <si>
    <t>Jeanpressou@BCHaiti.com</t>
  </si>
  <si>
    <t>3-713-9938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</si>
</sst>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[$-409]dddd\,\ mmmm\ dd\,\ yyyy"/>
    <numFmt numFmtId="169" formatCode="_(* #,##0.0_);_(* \(#,##0.0\);_(* &quot;-&quot;??_);_(@_)"/>
  </numFmts>
  <fonts count="27">
    <font>
      <sz val="10"/>
      <name val="Arial"/>
      <family val="0"/>
    </font>
    <font>
      <b/>
      <sz val="24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30"/>
      <name val="Calibri"/>
      <family val="2"/>
    </font>
    <font>
      <sz val="10"/>
      <color indexed="9"/>
      <name val="Arial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name val="Arial"/>
      <family val="0"/>
    </font>
    <font>
      <b/>
      <sz val="8"/>
      <color indexed="10"/>
      <name val="Calibri"/>
      <family val="2"/>
    </font>
    <font>
      <sz val="9"/>
      <name val="Arial"/>
      <family val="0"/>
    </font>
    <font>
      <b/>
      <sz val="14"/>
      <color indexed="30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0"/>
    </font>
    <font>
      <b/>
      <i/>
      <sz val="8"/>
      <name val="Arial"/>
      <family val="0"/>
    </font>
    <font>
      <sz val="12"/>
      <name val="Arial"/>
      <family val="0"/>
    </font>
    <font>
      <b/>
      <i/>
      <sz val="12"/>
      <name val="Arial"/>
      <family val="0"/>
    </font>
    <font>
      <sz val="14"/>
      <name val="Arial"/>
      <family val="0"/>
    </font>
    <font>
      <b/>
      <i/>
      <sz val="10"/>
      <name val="Arial"/>
      <family val="0"/>
    </font>
    <font>
      <b/>
      <sz val="18"/>
      <color indexed="12"/>
      <name val="Arial"/>
      <family val="2"/>
    </font>
    <font>
      <b/>
      <sz val="18"/>
      <color indexed="12"/>
      <name val="Calibri"/>
      <family val="2"/>
    </font>
    <font>
      <u val="single"/>
      <sz val="10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 quotePrefix="1">
      <alignment horizontal="right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 horizontal="right"/>
    </xf>
    <xf numFmtId="0" fontId="6" fillId="2" borderId="3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right"/>
    </xf>
    <xf numFmtId="0" fontId="0" fillId="2" borderId="0" xfId="0" applyFill="1" applyBorder="1" applyAlignment="1" quotePrefix="1">
      <alignment horizontal="right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/>
    </xf>
    <xf numFmtId="0" fontId="0" fillId="2" borderId="6" xfId="0" applyFill="1" applyBorder="1" applyAlignment="1" quotePrefix="1">
      <alignment horizontal="right"/>
    </xf>
    <xf numFmtId="0" fontId="8" fillId="2" borderId="0" xfId="0" applyFont="1" applyFill="1" applyBorder="1" applyAlignment="1" quotePrefix="1">
      <alignment/>
    </xf>
    <xf numFmtId="0" fontId="7" fillId="2" borderId="7" xfId="0" applyFont="1" applyFill="1" applyBorder="1" applyAlignment="1">
      <alignment/>
    </xf>
    <xf numFmtId="0" fontId="0" fillId="2" borderId="0" xfId="0" applyFill="1" applyBorder="1" applyAlignment="1">
      <alignment horizontal="left"/>
    </xf>
    <xf numFmtId="0" fontId="10" fillId="2" borderId="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0" fillId="2" borderId="0" xfId="0" applyFill="1" applyAlignment="1" quotePrefix="1">
      <alignment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 quotePrefix="1">
      <alignment/>
    </xf>
    <xf numFmtId="0" fontId="0" fillId="2" borderId="3" xfId="0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2" borderId="13" xfId="0" applyFill="1" applyBorder="1" applyAlignment="1">
      <alignment/>
    </xf>
    <xf numFmtId="0" fontId="14" fillId="2" borderId="0" xfId="0" applyFont="1" applyFill="1" applyAlignment="1">
      <alignment/>
    </xf>
    <xf numFmtId="0" fontId="0" fillId="2" borderId="11" xfId="0" applyFill="1" applyBorder="1" applyAlignment="1">
      <alignment/>
    </xf>
    <xf numFmtId="0" fontId="8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0" fillId="2" borderId="9" xfId="0" applyFill="1" applyBorder="1" applyAlignment="1">
      <alignment/>
    </xf>
    <xf numFmtId="165" fontId="11" fillId="2" borderId="0" xfId="15" applyNumberFormat="1" applyFont="1" applyFill="1" applyBorder="1" applyAlignment="1">
      <alignment/>
    </xf>
    <xf numFmtId="0" fontId="15" fillId="2" borderId="0" xfId="0" applyFont="1" applyFill="1" applyAlignment="1">
      <alignment/>
    </xf>
    <xf numFmtId="0" fontId="18" fillId="2" borderId="0" xfId="0" applyFont="1" applyFill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quotePrefix="1">
      <alignment horizontal="right"/>
    </xf>
    <xf numFmtId="165" fontId="0" fillId="2" borderId="11" xfId="15" applyNumberFormat="1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3" xfId="0" applyFill="1" applyBorder="1" applyAlignment="1">
      <alignment horizontal="center"/>
    </xf>
    <xf numFmtId="165" fontId="0" fillId="2" borderId="0" xfId="15" applyNumberFormat="1" applyFont="1" applyFill="1" applyBorder="1" applyAlignment="1">
      <alignment horizontal="center"/>
    </xf>
    <xf numFmtId="165" fontId="0" fillId="2" borderId="0" xfId="15" applyNumberFormat="1" applyFont="1" applyFill="1" applyBorder="1" applyAlignment="1">
      <alignment/>
    </xf>
    <xf numFmtId="165" fontId="10" fillId="2" borderId="0" xfId="15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/>
    </xf>
    <xf numFmtId="0" fontId="0" fillId="2" borderId="15" xfId="0" applyFill="1" applyBorder="1" applyAlignment="1">
      <alignment/>
    </xf>
    <xf numFmtId="43" fontId="0" fillId="2" borderId="0" xfId="15" applyFill="1" applyBorder="1" applyAlignment="1">
      <alignment/>
    </xf>
    <xf numFmtId="43" fontId="0" fillId="2" borderId="0" xfId="15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4" borderId="15" xfId="0" applyFill="1" applyBorder="1" applyAlignment="1">
      <alignment horizontal="center"/>
    </xf>
    <xf numFmtId="0" fontId="0" fillId="4" borderId="15" xfId="0" applyFill="1" applyBorder="1" applyAlignment="1">
      <alignment/>
    </xf>
    <xf numFmtId="165" fontId="11" fillId="4" borderId="15" xfId="15" applyNumberFormat="1" applyFont="1" applyFill="1" applyBorder="1" applyAlignment="1">
      <alignment/>
    </xf>
    <xf numFmtId="0" fontId="0" fillId="2" borderId="0" xfId="0" applyFill="1" applyBorder="1" applyAlignment="1">
      <alignment horizontal="left" indent="1"/>
    </xf>
    <xf numFmtId="0" fontId="16" fillId="2" borderId="0" xfId="0" applyFont="1" applyFill="1" applyBorder="1" applyAlignment="1">
      <alignment/>
    </xf>
    <xf numFmtId="43" fontId="19" fillId="2" borderId="11" xfId="15" applyFont="1" applyFill="1" applyBorder="1" applyAlignment="1">
      <alignment/>
    </xf>
    <xf numFmtId="43" fontId="11" fillId="5" borderId="11" xfId="15" applyFont="1" applyFill="1" applyBorder="1" applyAlignment="1">
      <alignment/>
    </xf>
    <xf numFmtId="43" fontId="11" fillId="0" borderId="0" xfId="15" applyFont="1" applyFill="1" applyBorder="1" applyAlignment="1">
      <alignment/>
    </xf>
    <xf numFmtId="43" fontId="11" fillId="5" borderId="11" xfId="15" applyFont="1" applyFill="1" applyBorder="1" applyAlignment="1">
      <alignment/>
    </xf>
    <xf numFmtId="43" fontId="11" fillId="0" borderId="0" xfId="15" applyFont="1" applyFill="1" applyBorder="1" applyAlignment="1">
      <alignment/>
    </xf>
    <xf numFmtId="43" fontId="11" fillId="2" borderId="0" xfId="15" applyFont="1" applyFill="1" applyBorder="1" applyAlignment="1">
      <alignment/>
    </xf>
    <xf numFmtId="43" fontId="11" fillId="2" borderId="0" xfId="15" applyFont="1" applyFill="1" applyBorder="1" applyAlignment="1">
      <alignment/>
    </xf>
    <xf numFmtId="43" fontId="8" fillId="2" borderId="0" xfId="15" applyFont="1" applyFill="1" applyBorder="1" applyAlignment="1">
      <alignment/>
    </xf>
    <xf numFmtId="43" fontId="17" fillId="2" borderId="0" xfId="15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5" borderId="12" xfId="0" applyFill="1" applyBorder="1" applyAlignment="1">
      <alignment/>
    </xf>
    <xf numFmtId="0" fontId="0" fillId="0" borderId="0" xfId="0" applyFill="1" applyBorder="1" applyAlignment="1">
      <alignment horizontal="left"/>
    </xf>
    <xf numFmtId="43" fontId="0" fillId="2" borderId="12" xfId="15" applyFill="1" applyBorder="1" applyAlignment="1">
      <alignment/>
    </xf>
    <xf numFmtId="0" fontId="11" fillId="2" borderId="0" xfId="0" applyFont="1" applyFill="1" applyBorder="1" applyAlignment="1" quotePrefix="1">
      <alignment horizontal="center"/>
    </xf>
    <xf numFmtId="0" fontId="11" fillId="2" borderId="0" xfId="0" applyFont="1" applyFill="1" applyBorder="1" applyAlignment="1" quotePrefix="1">
      <alignment/>
    </xf>
    <xf numFmtId="43" fontId="0" fillId="2" borderId="12" xfId="0" applyNumberFormat="1" applyFill="1" applyBorder="1" applyAlignment="1">
      <alignment/>
    </xf>
    <xf numFmtId="43" fontId="0" fillId="2" borderId="12" xfId="15" applyFill="1" applyBorder="1" applyAlignment="1">
      <alignment/>
    </xf>
    <xf numFmtId="9" fontId="0" fillId="3" borderId="12" xfId="0" applyNumberFormat="1" applyFill="1" applyBorder="1" applyAlignment="1">
      <alignment vertical="center"/>
    </xf>
    <xf numFmtId="10" fontId="0" fillId="3" borderId="12" xfId="20" applyNumberForma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16" fillId="2" borderId="0" xfId="0" applyFont="1" applyFill="1" applyBorder="1" applyAlignment="1">
      <alignment vertical="center"/>
    </xf>
    <xf numFmtId="0" fontId="11" fillId="2" borderId="11" xfId="0" applyFont="1" applyFill="1" applyBorder="1" applyAlignment="1">
      <alignment horizontal="center"/>
    </xf>
    <xf numFmtId="0" fontId="16" fillId="2" borderId="0" xfId="0" applyFont="1" applyFill="1" applyAlignment="1">
      <alignment/>
    </xf>
    <xf numFmtId="0" fontId="0" fillId="0" borderId="0" xfId="0" applyBorder="1" applyAlignment="1">
      <alignment/>
    </xf>
    <xf numFmtId="165" fontId="0" fillId="3" borderId="12" xfId="15" applyNumberFormat="1" applyFont="1" applyFill="1" applyBorder="1" applyAlignment="1">
      <alignment/>
    </xf>
    <xf numFmtId="165" fontId="13" fillId="2" borderId="0" xfId="15" applyNumberFormat="1" applyFont="1" applyFill="1" applyBorder="1" applyAlignment="1">
      <alignment/>
    </xf>
    <xf numFmtId="0" fontId="0" fillId="2" borderId="8" xfId="0" applyFill="1" applyBorder="1" applyAlignment="1" quotePrefix="1">
      <alignment horizontal="right"/>
    </xf>
    <xf numFmtId="0" fontId="0" fillId="0" borderId="6" xfId="0" applyBorder="1" applyAlignment="1">
      <alignment horizontal="right"/>
    </xf>
    <xf numFmtId="0" fontId="0" fillId="2" borderId="6" xfId="0" applyFill="1" applyBorder="1" applyAlignment="1" quotePrefix="1">
      <alignment/>
    </xf>
    <xf numFmtId="0" fontId="0" fillId="2" borderId="8" xfId="0" applyFill="1" applyBorder="1" applyAlignment="1" quotePrefix="1">
      <alignment/>
    </xf>
    <xf numFmtId="43" fontId="0" fillId="2" borderId="9" xfId="0" applyNumberFormat="1" applyFill="1" applyBorder="1" applyAlignment="1">
      <alignment/>
    </xf>
    <xf numFmtId="165" fontId="10" fillId="2" borderId="9" xfId="15" applyNumberFormat="1" applyFont="1" applyFill="1" applyBorder="1" applyAlignment="1">
      <alignment horizontal="center"/>
    </xf>
    <xf numFmtId="0" fontId="12" fillId="2" borderId="9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16" xfId="0" applyFill="1" applyBorder="1" applyAlignment="1" quotePrefix="1">
      <alignment horizontal="right"/>
    </xf>
    <xf numFmtId="0" fontId="13" fillId="2" borderId="11" xfId="0" applyFont="1" applyFill="1" applyBorder="1" applyAlignment="1">
      <alignment/>
    </xf>
    <xf numFmtId="165" fontId="13" fillId="2" borderId="11" xfId="15" applyNumberFormat="1" applyFont="1" applyFill="1" applyBorder="1" applyAlignment="1">
      <alignment/>
    </xf>
    <xf numFmtId="165" fontId="0" fillId="2" borderId="11" xfId="15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0" fillId="6" borderId="4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2" xfId="0" applyFill="1" applyBorder="1" applyAlignment="1">
      <alignment/>
    </xf>
    <xf numFmtId="165" fontId="0" fillId="6" borderId="12" xfId="15" applyNumberFormat="1" applyFont="1" applyFill="1" applyBorder="1" applyAlignment="1">
      <alignment/>
    </xf>
    <xf numFmtId="0" fontId="0" fillId="6" borderId="12" xfId="0" applyFill="1" applyBorder="1" applyAlignment="1">
      <alignment/>
    </xf>
    <xf numFmtId="43" fontId="11" fillId="6" borderId="12" xfId="15" applyFont="1" applyFill="1" applyBorder="1" applyAlignment="1">
      <alignment/>
    </xf>
    <xf numFmtId="0" fontId="10" fillId="2" borderId="0" xfId="0" applyFont="1" applyFill="1" applyBorder="1" applyAlignment="1">
      <alignment horizontal="right"/>
    </xf>
    <xf numFmtId="0" fontId="16" fillId="2" borderId="9" xfId="0" applyFont="1" applyFill="1" applyBorder="1" applyAlignment="1">
      <alignment/>
    </xf>
    <xf numFmtId="0" fontId="0" fillId="2" borderId="9" xfId="0" applyFill="1" applyBorder="1" applyAlignment="1">
      <alignment horizontal="right"/>
    </xf>
    <xf numFmtId="43" fontId="11" fillId="2" borderId="9" xfId="15" applyFont="1" applyFill="1" applyBorder="1" applyAlignment="1">
      <alignment/>
    </xf>
    <xf numFmtId="43" fontId="11" fillId="2" borderId="9" xfId="15" applyFont="1" applyFill="1" applyBorder="1" applyAlignment="1">
      <alignment/>
    </xf>
    <xf numFmtId="43" fontId="8" fillId="2" borderId="9" xfId="15" applyFont="1" applyFill="1" applyBorder="1" applyAlignment="1">
      <alignment/>
    </xf>
    <xf numFmtId="0" fontId="17" fillId="4" borderId="0" xfId="0" applyFont="1" applyFill="1" applyAlignment="1">
      <alignment/>
    </xf>
    <xf numFmtId="0" fontId="17" fillId="4" borderId="0" xfId="0" applyFont="1" applyFill="1" applyBorder="1" applyAlignment="1">
      <alignment horizontal="center"/>
    </xf>
    <xf numFmtId="164" fontId="11" fillId="6" borderId="11" xfId="0" applyNumberFormat="1" applyFont="1" applyFill="1" applyBorder="1" applyAlignment="1">
      <alignment/>
    </xf>
    <xf numFmtId="0" fontId="11" fillId="6" borderId="14" xfId="0" applyFont="1" applyFill="1" applyBorder="1" applyAlignment="1">
      <alignment/>
    </xf>
    <xf numFmtId="0" fontId="11" fillId="6" borderId="11" xfId="0" applyFont="1" applyFill="1" applyBorder="1" applyAlignment="1">
      <alignment horizontal="center"/>
    </xf>
    <xf numFmtId="0" fontId="11" fillId="6" borderId="11" xfId="0" applyFont="1" applyFill="1" applyBorder="1" applyAlignment="1">
      <alignment/>
    </xf>
    <xf numFmtId="0" fontId="11" fillId="6" borderId="11" xfId="0" applyFont="1" applyFill="1" applyBorder="1" applyAlignment="1">
      <alignment/>
    </xf>
    <xf numFmtId="0" fontId="11" fillId="6" borderId="14" xfId="0" applyFont="1" applyFill="1" applyBorder="1" applyAlignment="1">
      <alignment/>
    </xf>
    <xf numFmtId="0" fontId="17" fillId="6" borderId="11" xfId="0" applyFont="1" applyFill="1" applyBorder="1" applyAlignment="1">
      <alignment/>
    </xf>
    <xf numFmtId="0" fontId="11" fillId="6" borderId="11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43" fontId="11" fillId="6" borderId="15" xfId="15" applyFont="1" applyFill="1" applyBorder="1" applyAlignment="1">
      <alignment horizontal="center"/>
    </xf>
    <xf numFmtId="43" fontId="11" fillId="6" borderId="11" xfId="15" applyFont="1" applyFill="1" applyBorder="1" applyAlignment="1">
      <alignment/>
    </xf>
    <xf numFmtId="0" fontId="11" fillId="2" borderId="6" xfId="0" applyFont="1" applyFill="1" applyBorder="1" applyAlignment="1" quotePrefix="1">
      <alignment horizontal="right"/>
    </xf>
    <xf numFmtId="0" fontId="11" fillId="3" borderId="11" xfId="0" applyFont="1" applyFill="1" applyBorder="1" applyAlignment="1">
      <alignment horizontal="center"/>
    </xf>
    <xf numFmtId="0" fontId="14" fillId="2" borderId="0" xfId="0" applyFont="1" applyFill="1" applyAlignment="1">
      <alignment/>
    </xf>
    <xf numFmtId="9" fontId="10" fillId="6" borderId="12" xfId="20" applyFont="1" applyFill="1" applyBorder="1" applyAlignment="1">
      <alignment/>
    </xf>
    <xf numFmtId="9" fontId="11" fillId="6" borderId="12" xfId="20" applyFont="1" applyFill="1" applyBorder="1" applyAlignment="1">
      <alignment/>
    </xf>
    <xf numFmtId="43" fontId="11" fillId="6" borderId="12" xfId="15" applyFont="1" applyFill="1" applyBorder="1" applyAlignment="1">
      <alignment/>
    </xf>
    <xf numFmtId="0" fontId="16" fillId="2" borderId="0" xfId="0" applyFont="1" applyFill="1" applyBorder="1" applyAlignment="1" quotePrefix="1">
      <alignment/>
    </xf>
    <xf numFmtId="0" fontId="11" fillId="2" borderId="0" xfId="0" applyFont="1" applyFill="1" applyAlignment="1">
      <alignment/>
    </xf>
    <xf numFmtId="0" fontId="0" fillId="2" borderId="0" xfId="0" applyFill="1" applyAlignment="1">
      <alignment/>
    </xf>
    <xf numFmtId="0" fontId="20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4" fillId="2" borderId="0" xfId="0" applyFont="1" applyFill="1" applyAlignment="1">
      <alignment horizontal="center"/>
    </xf>
    <xf numFmtId="0" fontId="0" fillId="4" borderId="0" xfId="0" applyFill="1" applyAlignment="1">
      <alignment/>
    </xf>
    <xf numFmtId="43" fontId="0" fillId="3" borderId="12" xfId="15" applyFill="1" applyBorder="1" applyAlignment="1">
      <alignment/>
    </xf>
    <xf numFmtId="43" fontId="0" fillId="3" borderId="12" xfId="15" applyFont="1" applyFill="1" applyBorder="1" applyAlignment="1">
      <alignment/>
    </xf>
    <xf numFmtId="43" fontId="11" fillId="5" borderId="13" xfId="15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165" fontId="10" fillId="2" borderId="9" xfId="15" applyNumberFormat="1" applyFont="1" applyFill="1" applyBorder="1" applyAlignment="1">
      <alignment horizontal="center"/>
    </xf>
    <xf numFmtId="43" fontId="10" fillId="2" borderId="0" xfId="15" applyFont="1" applyFill="1" applyBorder="1" applyAlignment="1">
      <alignment horizontal="left"/>
    </xf>
    <xf numFmtId="165" fontId="7" fillId="0" borderId="0" xfId="15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center"/>
    </xf>
    <xf numFmtId="43" fontId="11" fillId="5" borderId="11" xfId="15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0" fillId="2" borderId="9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10" fillId="2" borderId="0" xfId="15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/>
    </xf>
    <xf numFmtId="43" fontId="8" fillId="2" borderId="0" xfId="15" applyFont="1" applyFill="1" applyBorder="1" applyAlignment="1">
      <alignment horizontal="center"/>
    </xf>
    <xf numFmtId="43" fontId="8" fillId="2" borderId="7" xfId="15" applyFon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6" borderId="4" xfId="0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43" fontId="8" fillId="5" borderId="0" xfId="15" applyFont="1" applyFill="1" applyBorder="1" applyAlignment="1">
      <alignment horizontal="center"/>
    </xf>
    <xf numFmtId="43" fontId="8" fillId="5" borderId="7" xfId="15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3" fontId="0" fillId="3" borderId="4" xfId="15" applyFill="1" applyBorder="1" applyAlignment="1">
      <alignment horizontal="center"/>
    </xf>
    <xf numFmtId="43" fontId="0" fillId="3" borderId="4" xfId="15" applyFill="1" applyBorder="1" applyAlignment="1">
      <alignment horizontal="center"/>
    </xf>
    <xf numFmtId="43" fontId="0" fillId="3" borderId="11" xfId="15" applyFill="1" applyBorder="1" applyAlignment="1">
      <alignment horizontal="center"/>
    </xf>
    <xf numFmtId="0" fontId="0" fillId="3" borderId="17" xfId="15" applyNumberFormat="1" applyFill="1" applyBorder="1" applyAlignment="1">
      <alignment horizontal="center"/>
    </xf>
    <xf numFmtId="0" fontId="0" fillId="3" borderId="18" xfId="15" applyNumberFormat="1" applyFill="1" applyBorder="1" applyAlignment="1">
      <alignment horizontal="center"/>
    </xf>
    <xf numFmtId="43" fontId="13" fillId="5" borderId="12" xfId="15" applyFont="1" applyFill="1" applyBorder="1" applyAlignment="1">
      <alignment/>
    </xf>
    <xf numFmtId="0" fontId="8" fillId="6" borderId="12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26" fillId="6" borderId="11" xfId="19" applyFill="1" applyBorder="1" applyAlignment="1">
      <alignment horizontal="center"/>
    </xf>
    <xf numFmtId="0" fontId="0" fillId="6" borderId="17" xfId="0" applyNumberFormat="1" applyFill="1" applyBorder="1" applyAlignment="1">
      <alignment horizontal="center"/>
    </xf>
    <xf numFmtId="0" fontId="0" fillId="6" borderId="18" xfId="0" applyNumberForma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eanpressou@BCHaiti.com" TargetMode="Externa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84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4.8515625" style="0" customWidth="1"/>
    <col min="2" max="2" width="2.57421875" style="0" customWidth="1"/>
  </cols>
  <sheetData>
    <row r="1" spans="2:22" ht="12.75"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51"/>
      <c r="N1" s="151"/>
      <c r="O1" s="151"/>
      <c r="P1" s="151"/>
      <c r="Q1" s="151"/>
      <c r="R1" s="151"/>
      <c r="S1" s="151"/>
      <c r="T1" s="151"/>
      <c r="U1" s="151"/>
      <c r="V1" s="151"/>
    </row>
    <row r="2" spans="1:22" ht="12.7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51"/>
      <c r="N2" s="151"/>
      <c r="O2" s="151"/>
      <c r="P2" s="151"/>
      <c r="Q2" s="151"/>
      <c r="R2" s="151"/>
      <c r="S2" s="151"/>
      <c r="T2" s="151"/>
      <c r="U2" s="151"/>
      <c r="V2" s="151"/>
    </row>
    <row r="3" spans="1:22" ht="23.25">
      <c r="A3" s="141"/>
      <c r="B3" s="164" t="s">
        <v>102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51"/>
      <c r="N3" s="151"/>
      <c r="O3" s="151"/>
      <c r="P3" s="151"/>
      <c r="Q3" s="151"/>
      <c r="R3" s="151"/>
      <c r="S3" s="151"/>
      <c r="T3" s="151"/>
      <c r="U3" s="151"/>
      <c r="V3" s="151"/>
    </row>
    <row r="4" spans="1:22" ht="23.25">
      <c r="A4" s="141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1"/>
      <c r="N4" s="151"/>
      <c r="O4" s="151"/>
      <c r="P4" s="151"/>
      <c r="Q4" s="151"/>
      <c r="R4" s="151"/>
      <c r="S4" s="151"/>
      <c r="T4" s="151"/>
      <c r="U4" s="151"/>
      <c r="V4" s="151"/>
    </row>
    <row r="5" spans="1:22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51"/>
      <c r="N5" s="151"/>
      <c r="O5" s="151"/>
      <c r="P5" s="151"/>
      <c r="Q5" s="151"/>
      <c r="R5" s="151"/>
      <c r="S5" s="151"/>
      <c r="T5" s="151"/>
      <c r="U5" s="151"/>
      <c r="V5" s="151"/>
    </row>
    <row r="6" spans="1:22" ht="18">
      <c r="A6" s="141"/>
      <c r="B6" s="145" t="s">
        <v>103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51"/>
      <c r="N6" s="151"/>
      <c r="O6" s="151"/>
      <c r="P6" s="151"/>
      <c r="Q6" s="151"/>
      <c r="R6" s="151"/>
      <c r="S6" s="151"/>
      <c r="T6" s="151"/>
      <c r="U6" s="151"/>
      <c r="V6" s="151"/>
    </row>
    <row r="7" spans="1:22" ht="18">
      <c r="A7" s="141"/>
      <c r="B7" s="145" t="s">
        <v>91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51"/>
      <c r="N7" s="151"/>
      <c r="O7" s="151"/>
      <c r="P7" s="151"/>
      <c r="Q7" s="151"/>
      <c r="R7" s="151"/>
      <c r="S7" s="151"/>
      <c r="T7" s="151"/>
      <c r="U7" s="151"/>
      <c r="V7" s="151"/>
    </row>
    <row r="8" spans="1:22" ht="18">
      <c r="A8" s="141"/>
      <c r="B8" s="145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51"/>
      <c r="N8" s="151"/>
      <c r="O8" s="151"/>
      <c r="P8" s="151"/>
      <c r="Q8" s="151"/>
      <c r="R8" s="151"/>
      <c r="S8" s="151"/>
      <c r="T8" s="151"/>
      <c r="U8" s="151"/>
      <c r="V8" s="151"/>
    </row>
    <row r="9" spans="1:22" ht="18">
      <c r="A9" s="141"/>
      <c r="B9" s="145" t="s">
        <v>104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51"/>
      <c r="N9" s="151"/>
      <c r="O9" s="151"/>
      <c r="P9" s="151"/>
      <c r="Q9" s="151"/>
      <c r="R9" s="151"/>
      <c r="S9" s="151"/>
      <c r="T9" s="151"/>
      <c r="U9" s="151"/>
      <c r="V9" s="151"/>
    </row>
    <row r="10" spans="1:22" ht="6" customHeight="1">
      <c r="A10" s="141"/>
      <c r="B10" s="145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51"/>
      <c r="N10" s="151"/>
      <c r="O10" s="151"/>
      <c r="P10" s="151"/>
      <c r="Q10" s="151"/>
      <c r="R10" s="151"/>
      <c r="S10" s="151"/>
      <c r="T10" s="151"/>
      <c r="U10" s="151"/>
      <c r="V10" s="151"/>
    </row>
    <row r="11" spans="1:22" ht="15">
      <c r="A11" s="141"/>
      <c r="B11" s="145" t="s">
        <v>100</v>
      </c>
      <c r="C11" s="146" t="s">
        <v>92</v>
      </c>
      <c r="D11" s="143"/>
      <c r="E11" s="143"/>
      <c r="F11" s="143"/>
      <c r="G11" s="143"/>
      <c r="H11" s="143"/>
      <c r="I11" s="142"/>
      <c r="J11" s="142"/>
      <c r="K11" s="142"/>
      <c r="L11" s="142"/>
      <c r="M11" s="151"/>
      <c r="N11" s="151"/>
      <c r="O11" s="151"/>
      <c r="P11" s="151"/>
      <c r="Q11" s="151"/>
      <c r="R11" s="151"/>
      <c r="S11" s="151"/>
      <c r="T11" s="151"/>
      <c r="U11" s="151"/>
      <c r="V11" s="151"/>
    </row>
    <row r="12" spans="1:22" ht="6" customHeight="1">
      <c r="A12" s="141"/>
      <c r="B12" s="145"/>
      <c r="C12" s="146"/>
      <c r="D12" s="143"/>
      <c r="E12" s="143"/>
      <c r="F12" s="143"/>
      <c r="G12" s="143"/>
      <c r="H12" s="143"/>
      <c r="I12" s="142"/>
      <c r="J12" s="142"/>
      <c r="K12" s="142"/>
      <c r="L12" s="142"/>
      <c r="M12" s="151"/>
      <c r="N12" s="151"/>
      <c r="O12" s="151"/>
      <c r="P12" s="151"/>
      <c r="Q12" s="151"/>
      <c r="R12" s="151"/>
      <c r="S12" s="151"/>
      <c r="T12" s="151"/>
      <c r="U12" s="151"/>
      <c r="V12" s="151"/>
    </row>
    <row r="13" spans="1:22" ht="15">
      <c r="A13" s="141"/>
      <c r="B13" s="145"/>
      <c r="C13" s="147" t="s">
        <v>98</v>
      </c>
      <c r="D13" s="142"/>
      <c r="E13" s="142"/>
      <c r="F13" s="142"/>
      <c r="G13" s="142"/>
      <c r="H13" s="142"/>
      <c r="I13" s="142"/>
      <c r="J13" s="142"/>
      <c r="K13" s="142"/>
      <c r="L13" s="142"/>
      <c r="M13" s="151"/>
      <c r="N13" s="151"/>
      <c r="O13" s="151"/>
      <c r="P13" s="151"/>
      <c r="Q13" s="151"/>
      <c r="R13" s="151"/>
      <c r="S13" s="151"/>
      <c r="T13" s="151"/>
      <c r="U13" s="151"/>
      <c r="V13" s="151"/>
    </row>
    <row r="14" spans="1:22" ht="15">
      <c r="A14" s="141"/>
      <c r="B14" s="145"/>
      <c r="C14" s="147" t="s">
        <v>93</v>
      </c>
      <c r="D14" s="142"/>
      <c r="E14" s="142"/>
      <c r="F14" s="142"/>
      <c r="G14" s="142"/>
      <c r="H14" s="142"/>
      <c r="I14" s="142"/>
      <c r="J14" s="142"/>
      <c r="K14" s="142"/>
      <c r="L14" s="142"/>
      <c r="M14" s="151"/>
      <c r="N14" s="151"/>
      <c r="O14" s="151"/>
      <c r="P14" s="151"/>
      <c r="Q14" s="151"/>
      <c r="R14" s="151"/>
      <c r="S14" s="151"/>
      <c r="T14" s="151"/>
      <c r="U14" s="151"/>
      <c r="V14" s="151"/>
    </row>
    <row r="15" spans="1:22" ht="6" customHeight="1">
      <c r="A15" s="141"/>
      <c r="B15" s="145"/>
      <c r="C15" s="147"/>
      <c r="D15" s="142"/>
      <c r="E15" s="142"/>
      <c r="F15" s="142"/>
      <c r="G15" s="142"/>
      <c r="H15" s="142"/>
      <c r="I15" s="142"/>
      <c r="J15" s="142"/>
      <c r="K15" s="142"/>
      <c r="L15" s="142"/>
      <c r="M15" s="151"/>
      <c r="N15" s="151"/>
      <c r="O15" s="151"/>
      <c r="P15" s="151"/>
      <c r="Q15" s="151"/>
      <c r="R15" s="151"/>
      <c r="S15" s="151"/>
      <c r="T15" s="151"/>
      <c r="U15" s="151"/>
      <c r="V15" s="151"/>
    </row>
    <row r="16" spans="1:22" ht="15">
      <c r="A16" s="141"/>
      <c r="B16" s="145" t="s">
        <v>101</v>
      </c>
      <c r="C16" s="148" t="s">
        <v>94</v>
      </c>
      <c r="D16" s="142"/>
      <c r="E16" s="142"/>
      <c r="F16" s="142"/>
      <c r="G16" s="142"/>
      <c r="H16" s="142"/>
      <c r="I16" s="142"/>
      <c r="J16" s="142"/>
      <c r="K16" s="142"/>
      <c r="L16" s="142"/>
      <c r="M16" s="151"/>
      <c r="N16" s="151"/>
      <c r="O16" s="151"/>
      <c r="P16" s="151"/>
      <c r="Q16" s="151"/>
      <c r="R16" s="151"/>
      <c r="S16" s="151"/>
      <c r="T16" s="151"/>
      <c r="U16" s="151"/>
      <c r="V16" s="151"/>
    </row>
    <row r="17" spans="1:22" ht="6" customHeight="1">
      <c r="A17" s="141"/>
      <c r="B17" s="145"/>
      <c r="C17" s="149"/>
      <c r="D17" s="142"/>
      <c r="E17" s="142"/>
      <c r="F17" s="142"/>
      <c r="G17" s="142"/>
      <c r="H17" s="142"/>
      <c r="I17" s="142"/>
      <c r="J17" s="142"/>
      <c r="K17" s="142"/>
      <c r="L17" s="142"/>
      <c r="M17" s="151"/>
      <c r="N17" s="151"/>
      <c r="O17" s="151"/>
      <c r="P17" s="151"/>
      <c r="Q17" s="151"/>
      <c r="R17" s="151"/>
      <c r="S17" s="151"/>
      <c r="T17" s="151"/>
      <c r="U17" s="151"/>
      <c r="V17" s="151"/>
    </row>
    <row r="18" spans="1:22" ht="15">
      <c r="A18" s="141"/>
      <c r="B18" s="145"/>
      <c r="C18" s="149" t="s">
        <v>95</v>
      </c>
      <c r="D18" s="142"/>
      <c r="E18" s="142"/>
      <c r="F18" s="142"/>
      <c r="G18" s="142"/>
      <c r="H18" s="142"/>
      <c r="I18" s="142"/>
      <c r="J18" s="142"/>
      <c r="K18" s="142"/>
      <c r="L18" s="142"/>
      <c r="M18" s="151"/>
      <c r="N18" s="151"/>
      <c r="O18" s="151"/>
      <c r="P18" s="151"/>
      <c r="Q18" s="151"/>
      <c r="R18" s="151"/>
      <c r="S18" s="151"/>
      <c r="T18" s="151"/>
      <c r="U18" s="151"/>
      <c r="V18" s="151"/>
    </row>
    <row r="19" spans="1:22" ht="15">
      <c r="A19" s="141"/>
      <c r="B19" s="145"/>
      <c r="C19" s="149" t="s">
        <v>96</v>
      </c>
      <c r="D19" s="142"/>
      <c r="E19" s="142"/>
      <c r="F19" s="142"/>
      <c r="G19" s="142"/>
      <c r="H19" s="142"/>
      <c r="I19" s="142"/>
      <c r="J19" s="142"/>
      <c r="K19" s="142"/>
      <c r="L19" s="142"/>
      <c r="M19" s="151"/>
      <c r="N19" s="151"/>
      <c r="O19" s="151"/>
      <c r="P19" s="151"/>
      <c r="Q19" s="151"/>
      <c r="R19" s="151"/>
      <c r="S19" s="151"/>
      <c r="T19" s="151"/>
      <c r="U19" s="151"/>
      <c r="V19" s="151"/>
    </row>
    <row r="20" spans="1:22" ht="15">
      <c r="A20" s="141"/>
      <c r="B20" s="145"/>
      <c r="C20" s="149" t="s">
        <v>97</v>
      </c>
      <c r="D20" s="142"/>
      <c r="E20" s="142"/>
      <c r="F20" s="142"/>
      <c r="G20" s="142"/>
      <c r="H20" s="142"/>
      <c r="I20" s="142"/>
      <c r="J20" s="142"/>
      <c r="K20" s="142"/>
      <c r="L20" s="142"/>
      <c r="M20" s="151"/>
      <c r="N20" s="151"/>
      <c r="O20" s="151"/>
      <c r="P20" s="151"/>
      <c r="Q20" s="151"/>
      <c r="R20" s="151"/>
      <c r="S20" s="151"/>
      <c r="T20" s="151"/>
      <c r="U20" s="151"/>
      <c r="V20" s="151"/>
    </row>
    <row r="21" spans="1:22" ht="6" customHeight="1">
      <c r="A21" s="141"/>
      <c r="B21" s="145"/>
      <c r="C21" s="149"/>
      <c r="D21" s="142"/>
      <c r="E21" s="142"/>
      <c r="F21" s="142"/>
      <c r="G21" s="142"/>
      <c r="H21" s="142"/>
      <c r="I21" s="142"/>
      <c r="J21" s="142"/>
      <c r="K21" s="142"/>
      <c r="L21" s="142"/>
      <c r="M21" s="151"/>
      <c r="N21" s="151"/>
      <c r="O21" s="151"/>
      <c r="P21" s="151"/>
      <c r="Q21" s="151"/>
      <c r="R21" s="151"/>
      <c r="S21" s="151"/>
      <c r="T21" s="151"/>
      <c r="U21" s="151"/>
      <c r="V21" s="151"/>
    </row>
    <row r="22" spans="1:22" ht="15">
      <c r="A22" s="141"/>
      <c r="B22" s="145"/>
      <c r="C22" s="149" t="s">
        <v>99</v>
      </c>
      <c r="D22" s="142"/>
      <c r="E22" s="142"/>
      <c r="F22" s="142"/>
      <c r="G22" s="142"/>
      <c r="H22" s="142"/>
      <c r="I22" s="142"/>
      <c r="J22" s="142"/>
      <c r="K22" s="142"/>
      <c r="L22" s="142"/>
      <c r="M22" s="151"/>
      <c r="N22" s="151"/>
      <c r="O22" s="151"/>
      <c r="P22" s="151"/>
      <c r="Q22" s="151"/>
      <c r="R22" s="151"/>
      <c r="S22" s="151"/>
      <c r="T22" s="151"/>
      <c r="U22" s="151"/>
      <c r="V22" s="151"/>
    </row>
    <row r="23" spans="1:22" ht="15">
      <c r="A23" s="141"/>
      <c r="B23" s="145"/>
      <c r="C23" s="149" t="s">
        <v>105</v>
      </c>
      <c r="D23" s="142"/>
      <c r="E23" s="142"/>
      <c r="F23" s="142"/>
      <c r="G23" s="142"/>
      <c r="H23" s="142"/>
      <c r="I23" s="142"/>
      <c r="J23" s="142"/>
      <c r="K23" s="142"/>
      <c r="L23" s="142"/>
      <c r="M23" s="151"/>
      <c r="N23" s="151"/>
      <c r="O23" s="151"/>
      <c r="P23" s="151"/>
      <c r="Q23" s="151"/>
      <c r="R23" s="151"/>
      <c r="S23" s="151"/>
      <c r="T23" s="151"/>
      <c r="U23" s="151"/>
      <c r="V23" s="151"/>
    </row>
    <row r="24" spans="1:22" ht="15">
      <c r="A24" s="141"/>
      <c r="B24" s="145"/>
      <c r="C24" s="149" t="s">
        <v>106</v>
      </c>
      <c r="D24" s="142"/>
      <c r="E24" s="142"/>
      <c r="F24" s="142"/>
      <c r="G24" s="142"/>
      <c r="H24" s="142"/>
      <c r="I24" s="142"/>
      <c r="J24" s="142"/>
      <c r="K24" s="142"/>
      <c r="L24" s="142"/>
      <c r="M24" s="151"/>
      <c r="N24" s="151"/>
      <c r="O24" s="151"/>
      <c r="P24" s="151"/>
      <c r="Q24" s="151"/>
      <c r="R24" s="151"/>
      <c r="S24" s="151"/>
      <c r="T24" s="151"/>
      <c r="U24" s="151"/>
      <c r="V24" s="151"/>
    </row>
    <row r="25" spans="1:22" ht="12.75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</row>
    <row r="26" spans="1:22" ht="12.75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</row>
    <row r="27" spans="1:22" ht="12.75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</row>
    <row r="28" spans="1:22" ht="12.75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</row>
    <row r="29" spans="1:22" ht="12.75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</row>
    <row r="30" spans="1:22" ht="12.75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</row>
    <row r="31" spans="1:22" ht="12.75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</row>
    <row r="32" spans="1:22" ht="12.75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</row>
    <row r="33" spans="1:22" ht="12.75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</row>
    <row r="34" spans="1:22" ht="12.75">
      <c r="A34" s="151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</row>
    <row r="35" spans="1:22" ht="12.75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</row>
    <row r="36" spans="1:22" ht="12.75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</row>
    <row r="37" spans="1:22" ht="12.75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</row>
    <row r="38" spans="1:22" ht="12.75">
      <c r="A38" s="151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</row>
    <row r="39" spans="1:22" ht="12.75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</row>
    <row r="40" spans="1:22" ht="12.75">
      <c r="A40" s="151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</row>
    <row r="41" spans="1:22" ht="12.75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</row>
    <row r="42" spans="1:22" ht="12.75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</row>
    <row r="43" spans="1:22" ht="12.75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</row>
    <row r="44" spans="1:22" ht="12.75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</row>
    <row r="45" spans="1:22" ht="12.75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</row>
    <row r="46" spans="1:22" ht="12.75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</row>
    <row r="47" spans="1:22" ht="12.75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</row>
    <row r="48" spans="1:22" ht="12.75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</row>
    <row r="49" spans="1:22" ht="12.75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</row>
    <row r="50" spans="2:21" ht="12.75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</row>
    <row r="51" spans="2:21" ht="12.75"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</row>
    <row r="52" spans="2:21" ht="12.75"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</row>
    <row r="53" spans="2:21" ht="12.75"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</row>
    <row r="54" spans="2:21" ht="12.75"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</row>
    <row r="55" spans="2:21" ht="12.75"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</row>
    <row r="56" spans="2:21" ht="12.75"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</row>
    <row r="57" spans="2:21" ht="12.75"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</row>
    <row r="58" spans="2:21" ht="12.75"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</row>
    <row r="59" spans="2:21" ht="12.75"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</row>
    <row r="60" spans="2:21" ht="12.75"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</row>
    <row r="61" spans="2:21" ht="12.75"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</row>
    <row r="62" spans="2:21" ht="12.75"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</row>
    <row r="63" spans="2:21" ht="12.75"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2:21" ht="12.75"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2:21" ht="12.75"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</row>
    <row r="66" spans="2:21" ht="12.75"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</row>
    <row r="67" spans="2:21" ht="12.75"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</row>
    <row r="68" spans="2:21" ht="12.75"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</row>
    <row r="69" spans="2:21" ht="12.75"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</row>
    <row r="70" spans="2:21" ht="12.75"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</row>
    <row r="71" spans="2:21" ht="12.75"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</row>
    <row r="72" spans="2:21" ht="12.75"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</row>
    <row r="73" spans="2:21" ht="12.75"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</row>
    <row r="74" spans="2:21" ht="12.75"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</row>
    <row r="75" spans="2:21" ht="12.75"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</row>
    <row r="76" spans="2:21" ht="12.75"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</row>
    <row r="77" spans="2:21" ht="12.75"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</row>
    <row r="78" spans="2:21" ht="12.75"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</row>
    <row r="79" spans="2:21" ht="12.75"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</row>
    <row r="80" spans="2:21" ht="12.75"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</row>
    <row r="81" spans="2:21" ht="12.75"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</row>
    <row r="82" spans="2:21" ht="12.75"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</row>
    <row r="83" spans="2:21" ht="12.75"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</row>
    <row r="84" spans="2:21" ht="12.75"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</row>
  </sheetData>
  <sheetProtection password="83D3" sheet="1" objects="1" scenarios="1"/>
  <mergeCells count="1">
    <mergeCell ref="B3:L3"/>
  </mergeCells>
  <printOptions/>
  <pageMargins left="0.42" right="0.44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94"/>
  <sheetViews>
    <sheetView workbookViewId="0" topLeftCell="A16">
      <selection activeCell="D36" sqref="D36"/>
    </sheetView>
  </sheetViews>
  <sheetFormatPr defaultColWidth="9.140625" defaultRowHeight="12.75"/>
  <cols>
    <col min="1" max="1" width="1.8515625" style="2" customWidth="1"/>
    <col min="2" max="2" width="3.421875" style="2" customWidth="1"/>
    <col min="3" max="3" width="2.140625" style="2" customWidth="1"/>
    <col min="4" max="4" width="2.00390625" style="2" customWidth="1"/>
    <col min="5" max="5" width="10.8515625" style="2" customWidth="1"/>
    <col min="6" max="6" width="8.421875" style="2" customWidth="1"/>
    <col min="7" max="7" width="11.8515625" style="2" customWidth="1"/>
    <col min="8" max="8" width="1.7109375" style="2" customWidth="1"/>
    <col min="9" max="9" width="11.8515625" style="2" customWidth="1"/>
    <col min="10" max="10" width="1.8515625" style="2" customWidth="1"/>
    <col min="11" max="11" width="15.8515625" style="2" customWidth="1"/>
    <col min="12" max="12" width="0.85546875" style="2" customWidth="1"/>
    <col min="13" max="13" width="15.421875" style="2" customWidth="1"/>
    <col min="14" max="14" width="2.00390625" style="2" customWidth="1"/>
    <col min="15" max="15" width="8.8515625" style="2" customWidth="1"/>
    <col min="16" max="16" width="1.421875" style="2" customWidth="1"/>
    <col min="17" max="17" width="10.140625" style="2" customWidth="1"/>
    <col min="18" max="18" width="1.1484375" style="2" customWidth="1"/>
    <col min="19" max="29" width="0" style="2" hidden="1" customWidth="1"/>
    <col min="30" max="30" width="0.2890625" style="2" hidden="1" customWidth="1"/>
    <col min="31" max="16384" width="9.140625" style="2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0">
      <c r="A3" s="1"/>
      <c r="B3" s="1"/>
      <c r="C3" s="1"/>
      <c r="D3" s="1"/>
      <c r="E3" s="1"/>
      <c r="F3" s="185" t="s">
        <v>0</v>
      </c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06"/>
    </row>
    <row r="4" spans="1:18" ht="14.25">
      <c r="A4" s="1"/>
      <c r="B4" s="1"/>
      <c r="C4" s="1"/>
      <c r="D4" s="1"/>
      <c r="E4" s="1"/>
      <c r="F4" s="186" t="s">
        <v>1</v>
      </c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</row>
    <row r="5" spans="1:18" ht="12.75">
      <c r="A5" s="1"/>
      <c r="B5" s="1"/>
      <c r="C5" s="1"/>
      <c r="D5" s="1"/>
      <c r="E5" s="1"/>
      <c r="F5" s="187" t="s">
        <v>2</v>
      </c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</row>
    <row r="6" spans="1:18" ht="6.75" customHeight="1" thickBo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6.75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6.75" customHeight="1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9.5" customHeight="1">
      <c r="A9" s="1"/>
      <c r="B9" s="188" t="s">
        <v>85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</row>
    <row r="10" spans="1:18" ht="15" customHeight="1">
      <c r="A10" s="1"/>
      <c r="B10" s="1"/>
      <c r="C10" s="183" t="s">
        <v>3</v>
      </c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</row>
    <row r="11" spans="1:18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8.75" thickBot="1">
      <c r="A12" s="1"/>
      <c r="B12" s="1"/>
      <c r="C12" s="1"/>
      <c r="D12" s="1"/>
      <c r="E12" s="42" t="s">
        <v>4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>
      <c r="A13" s="6"/>
      <c r="B13" s="7"/>
      <c r="C13" s="8" t="s">
        <v>5</v>
      </c>
      <c r="D13" s="9"/>
      <c r="E13" s="9" t="s">
        <v>6</v>
      </c>
      <c r="F13" s="9"/>
      <c r="G13" s="9"/>
      <c r="H13" s="9"/>
      <c r="I13" s="184" t="s">
        <v>109</v>
      </c>
      <c r="J13" s="184"/>
      <c r="K13" s="184"/>
      <c r="L13" s="38"/>
      <c r="M13" s="11" t="s">
        <v>7</v>
      </c>
      <c r="N13" s="11"/>
      <c r="O13" s="107"/>
      <c r="P13" s="54"/>
      <c r="Q13" s="12"/>
      <c r="R13" s="13"/>
    </row>
    <row r="14" spans="1:18" ht="7.5" customHeight="1">
      <c r="A14" s="6"/>
      <c r="B14" s="14"/>
      <c r="C14" s="15"/>
      <c r="D14" s="4"/>
      <c r="E14" s="4"/>
      <c r="F14" s="4"/>
      <c r="G14" s="4"/>
      <c r="H14" s="4"/>
      <c r="I14" s="16"/>
      <c r="J14" s="16"/>
      <c r="K14" s="16"/>
      <c r="L14" s="16"/>
      <c r="M14" s="16"/>
      <c r="N14" s="16"/>
      <c r="O14" s="4"/>
      <c r="P14" s="4"/>
      <c r="Q14" s="4"/>
      <c r="R14" s="17"/>
    </row>
    <row r="15" spans="1:18" ht="12.75">
      <c r="A15" s="6"/>
      <c r="B15" s="14"/>
      <c r="C15" s="15" t="s">
        <v>8</v>
      </c>
      <c r="D15" s="4"/>
      <c r="E15" s="4" t="s">
        <v>9</v>
      </c>
      <c r="F15" s="4"/>
      <c r="G15" s="4"/>
      <c r="H15" s="4"/>
      <c r="I15" s="167" t="s">
        <v>110</v>
      </c>
      <c r="J15" s="167"/>
      <c r="K15" s="167"/>
      <c r="L15" s="167"/>
      <c r="M15" s="167"/>
      <c r="N15" s="167"/>
      <c r="O15" s="167"/>
      <c r="P15" s="167"/>
      <c r="Q15" s="167"/>
      <c r="R15" s="17"/>
    </row>
    <row r="16" spans="1:18" ht="7.5" customHeight="1">
      <c r="A16" s="6"/>
      <c r="B16" s="14"/>
      <c r="C16" s="1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17"/>
    </row>
    <row r="17" spans="1:18" ht="12.75">
      <c r="A17" s="6"/>
      <c r="B17" s="14"/>
      <c r="C17" s="15" t="s">
        <v>10</v>
      </c>
      <c r="D17" s="4"/>
      <c r="E17" s="4" t="s">
        <v>11</v>
      </c>
      <c r="F17" s="4"/>
      <c r="G17" s="4"/>
      <c r="H17" s="4"/>
      <c r="I17" s="167" t="s">
        <v>111</v>
      </c>
      <c r="J17" s="167"/>
      <c r="K17" s="167"/>
      <c r="L17" s="167"/>
      <c r="M17" s="167"/>
      <c r="N17" s="167"/>
      <c r="O17" s="167"/>
      <c r="P17" s="167"/>
      <c r="Q17" s="167"/>
      <c r="R17" s="17"/>
    </row>
    <row r="18" spans="1:18" ht="7.5" customHeight="1">
      <c r="A18" s="6"/>
      <c r="B18" s="14"/>
      <c r="C18" s="1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17"/>
    </row>
    <row r="19" spans="1:18" ht="12.75">
      <c r="A19" s="6"/>
      <c r="B19" s="14"/>
      <c r="C19" s="15" t="s">
        <v>12</v>
      </c>
      <c r="D19" s="4"/>
      <c r="E19" s="4"/>
      <c r="F19" s="4" t="s">
        <v>13</v>
      </c>
      <c r="G19" s="4"/>
      <c r="H19" s="4"/>
      <c r="I19" s="207" t="s">
        <v>112</v>
      </c>
      <c r="J19" s="167"/>
      <c r="K19" s="167"/>
      <c r="L19" s="167"/>
      <c r="M19" s="167"/>
      <c r="N19" s="167"/>
      <c r="O19" s="167"/>
      <c r="P19" s="167"/>
      <c r="Q19" s="167"/>
      <c r="R19" s="17"/>
    </row>
    <row r="20" spans="1:18" ht="7.5" customHeight="1">
      <c r="A20" s="6"/>
      <c r="B20" s="14"/>
      <c r="C20" s="1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7"/>
    </row>
    <row r="21" spans="1:18" ht="12.75">
      <c r="A21" s="6"/>
      <c r="B21" s="14"/>
      <c r="C21" s="15" t="s">
        <v>14</v>
      </c>
      <c r="D21" s="4"/>
      <c r="E21" s="4"/>
      <c r="F21" s="4" t="s">
        <v>15</v>
      </c>
      <c r="G21" s="4"/>
      <c r="H21" s="4"/>
      <c r="I21" s="167" t="s">
        <v>113</v>
      </c>
      <c r="J21" s="167"/>
      <c r="K21" s="167"/>
      <c r="L21" s="167"/>
      <c r="M21" s="167"/>
      <c r="N21" s="167"/>
      <c r="O21" s="167"/>
      <c r="P21" s="167"/>
      <c r="Q21" s="167"/>
      <c r="R21" s="17"/>
    </row>
    <row r="22" spans="1:18" ht="13.5" thickBot="1">
      <c r="A22" s="1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</row>
    <row r="23" spans="1:18" ht="6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1" thickBot="1">
      <c r="B24" s="1"/>
      <c r="C24" s="1"/>
      <c r="D24" s="1"/>
      <c r="E24" s="5" t="s">
        <v>16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2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3"/>
    </row>
    <row r="26" spans="1:18" ht="12.75">
      <c r="A26" s="1"/>
      <c r="B26" s="22"/>
      <c r="C26" s="15" t="s">
        <v>5</v>
      </c>
      <c r="D26" s="4"/>
      <c r="E26" s="4" t="s">
        <v>71</v>
      </c>
      <c r="F26" s="4"/>
      <c r="G26" s="4"/>
      <c r="H26" s="4"/>
      <c r="I26" s="4"/>
      <c r="J26" s="167" t="s">
        <v>17</v>
      </c>
      <c r="K26" s="167"/>
      <c r="L26" s="167"/>
      <c r="M26" s="167"/>
      <c r="N26" s="167"/>
      <c r="O26" s="167"/>
      <c r="P26" s="167"/>
      <c r="Q26" s="167"/>
      <c r="R26" s="17"/>
    </row>
    <row r="27" spans="1:18" ht="6.75" customHeight="1">
      <c r="A27" s="1"/>
      <c r="B27" s="22"/>
      <c r="C27" s="1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17"/>
    </row>
    <row r="28" spans="1:18" ht="12.75">
      <c r="A28" s="1"/>
      <c r="B28" s="22"/>
      <c r="C28" s="15" t="s">
        <v>8</v>
      </c>
      <c r="D28" s="4"/>
      <c r="E28" s="4" t="s">
        <v>35</v>
      </c>
      <c r="F28" s="4"/>
      <c r="G28" s="4"/>
      <c r="H28" s="4"/>
      <c r="I28" s="4"/>
      <c r="J28" s="208">
        <v>10000</v>
      </c>
      <c r="K28" s="209"/>
      <c r="L28" s="23"/>
      <c r="M28" s="16" t="s">
        <v>72</v>
      </c>
      <c r="N28" s="16"/>
      <c r="O28" s="180">
        <v>20008</v>
      </c>
      <c r="P28" s="181"/>
      <c r="Q28" s="182"/>
      <c r="R28" s="17"/>
    </row>
    <row r="29" spans="1:18" ht="6.75" customHeight="1" thickBot="1">
      <c r="A29" s="1"/>
      <c r="B29" s="18"/>
      <c r="C29" s="51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/>
    </row>
    <row r="30" spans="1:18" ht="12.75" hidden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.75" thickBot="1">
      <c r="A32" s="1"/>
      <c r="B32" s="1"/>
      <c r="C32" s="1"/>
      <c r="D32" s="42" t="s">
        <v>50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4.25">
      <c r="A33" s="1"/>
      <c r="B33" s="2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26" t="str">
        <f>IF(G34=1," ",IF(G34=2," ","Erreur! Monnaie non reconnue"))</f>
        <v> </v>
      </c>
      <c r="P33" s="26"/>
      <c r="Q33" s="9"/>
      <c r="R33" s="13"/>
    </row>
    <row r="34" spans="1:18" ht="12.75">
      <c r="A34" s="1"/>
      <c r="B34" s="133" t="s">
        <v>5</v>
      </c>
      <c r="C34" s="40" t="s">
        <v>52</v>
      </c>
      <c r="D34" s="23"/>
      <c r="E34" s="23"/>
      <c r="F34" s="23"/>
      <c r="G34" s="108">
        <v>1</v>
      </c>
      <c r="H34" s="28" t="s">
        <v>22</v>
      </c>
      <c r="I34" s="23"/>
      <c r="J34" s="23"/>
      <c r="K34" s="23"/>
      <c r="L34" s="23"/>
      <c r="M34" s="23"/>
      <c r="N34" s="23"/>
      <c r="O34" s="4"/>
      <c r="P34" s="16"/>
      <c r="Q34" s="4"/>
      <c r="R34" s="29"/>
    </row>
    <row r="35" spans="1:18" ht="12.75">
      <c r="A35" s="1"/>
      <c r="B35" s="27"/>
      <c r="C35" s="30"/>
      <c r="D35" s="30"/>
      <c r="E35" s="30"/>
      <c r="F35" s="30"/>
      <c r="G35" s="30"/>
      <c r="H35" s="30"/>
      <c r="I35" s="30"/>
      <c r="J35" s="30"/>
      <c r="K35" s="30"/>
      <c r="L35" s="23"/>
      <c r="M35" s="174"/>
      <c r="N35" s="174"/>
      <c r="O35" s="174"/>
      <c r="P35" s="16"/>
      <c r="Q35" s="28"/>
      <c r="R35" s="29"/>
    </row>
    <row r="36" spans="1:18" ht="12.75">
      <c r="A36" s="1"/>
      <c r="B36" s="27" t="s">
        <v>73</v>
      </c>
      <c r="C36" s="4" t="s">
        <v>36</v>
      </c>
      <c r="D36" s="4"/>
      <c r="E36" s="4"/>
      <c r="F36" s="4"/>
      <c r="G36" s="109">
        <v>2888</v>
      </c>
      <c r="H36" s="4"/>
      <c r="I36" s="39" t="s">
        <v>75</v>
      </c>
      <c r="J36" s="4"/>
      <c r="K36" s="4"/>
      <c r="L36" s="4"/>
      <c r="M36" s="110">
        <v>14</v>
      </c>
      <c r="N36" s="56"/>
      <c r="O36" s="47" t="s">
        <v>76</v>
      </c>
      <c r="P36" s="55"/>
      <c r="Q36" s="205" t="s">
        <v>108</v>
      </c>
      <c r="R36" s="17"/>
    </row>
    <row r="37" spans="1:18" ht="12.75">
      <c r="A37" s="1"/>
      <c r="B37" s="27"/>
      <c r="C37" s="4"/>
      <c r="D37" s="4"/>
      <c r="E37" s="4"/>
      <c r="F37" s="4"/>
      <c r="G37" s="4"/>
      <c r="H37" s="4"/>
      <c r="I37" s="4"/>
      <c r="J37" s="4"/>
      <c r="K37" s="62"/>
      <c r="L37" s="4"/>
      <c r="M37" s="55"/>
      <c r="N37" s="55"/>
      <c r="O37" s="55"/>
      <c r="P37" s="55"/>
      <c r="Q37" s="31"/>
      <c r="R37" s="17"/>
    </row>
    <row r="38" spans="1:18" ht="12.75">
      <c r="A38" s="1"/>
      <c r="B38" s="27" t="s">
        <v>74</v>
      </c>
      <c r="C38" s="4" t="s">
        <v>37</v>
      </c>
      <c r="D38" s="4"/>
      <c r="E38" s="4"/>
      <c r="F38" s="113" t="str">
        <f>IF($G$34=1,"USD",IF($G$34=2,"HTG","???"))</f>
        <v>USD</v>
      </c>
      <c r="G38" s="112">
        <v>250</v>
      </c>
      <c r="H38" s="4"/>
      <c r="I38" s="40" t="s">
        <v>77</v>
      </c>
      <c r="J38" s="23"/>
      <c r="K38" s="111">
        <v>40</v>
      </c>
      <c r="L38" s="23"/>
      <c r="M38" s="47" t="s">
        <v>78</v>
      </c>
      <c r="N38" s="56"/>
      <c r="O38" s="110">
        <v>100</v>
      </c>
      <c r="P38" s="55"/>
      <c r="Q38" s="91"/>
      <c r="R38" s="17"/>
    </row>
    <row r="39" spans="1:18" ht="12.75" hidden="1">
      <c r="A39" s="1"/>
      <c r="B39" s="27"/>
      <c r="C39" s="4"/>
      <c r="D39" s="4"/>
      <c r="E39" s="4"/>
      <c r="F39" s="4"/>
      <c r="G39" s="4"/>
      <c r="H39" s="4"/>
      <c r="I39" s="45"/>
      <c r="J39" s="23"/>
      <c r="K39" s="23"/>
      <c r="L39" s="23"/>
      <c r="M39" s="93"/>
      <c r="N39" s="56"/>
      <c r="O39" s="56"/>
      <c r="P39" s="55"/>
      <c r="Q39" s="4"/>
      <c r="R39" s="17"/>
    </row>
    <row r="40" spans="1:18" ht="12.75">
      <c r="A40" s="1"/>
      <c r="B40" s="102"/>
      <c r="C40" s="32"/>
      <c r="D40" s="32"/>
      <c r="E40" s="32"/>
      <c r="F40" s="32"/>
      <c r="G40" s="32"/>
      <c r="H40" s="32"/>
      <c r="I40" s="103"/>
      <c r="J40" s="43"/>
      <c r="K40" s="43"/>
      <c r="L40" s="43"/>
      <c r="M40" s="104"/>
      <c r="N40" s="52"/>
      <c r="O40" s="52"/>
      <c r="P40" s="105"/>
      <c r="Q40" s="32"/>
      <c r="R40" s="41"/>
    </row>
    <row r="41" spans="1:18" ht="12.75">
      <c r="A41" s="1"/>
      <c r="B41" s="27"/>
      <c r="C41" s="4"/>
      <c r="D41" s="4"/>
      <c r="E41" s="4"/>
      <c r="F41" s="4"/>
      <c r="G41" s="4"/>
      <c r="H41" s="4"/>
      <c r="I41" s="23"/>
      <c r="J41" s="23"/>
      <c r="K41" s="23"/>
      <c r="L41" s="23"/>
      <c r="M41" s="55"/>
      <c r="N41" s="55"/>
      <c r="O41" s="55"/>
      <c r="P41" s="55"/>
      <c r="Q41" s="91"/>
      <c r="R41" s="17"/>
    </row>
    <row r="42" spans="1:18" ht="20.25" hidden="1">
      <c r="A42" s="1"/>
      <c r="B42" s="27"/>
      <c r="C42" s="4"/>
      <c r="D42" s="101"/>
      <c r="E42" s="4"/>
      <c r="F42" s="4"/>
      <c r="G42" s="4"/>
      <c r="H42" s="4"/>
      <c r="I42" s="23"/>
      <c r="J42" s="23"/>
      <c r="K42" s="23"/>
      <c r="L42" s="23"/>
      <c r="M42" s="55"/>
      <c r="N42" s="55"/>
      <c r="O42" s="55"/>
      <c r="P42" s="55"/>
      <c r="Q42" s="31"/>
      <c r="R42" s="17"/>
    </row>
    <row r="43" spans="1:18" ht="12.75">
      <c r="A43" s="1"/>
      <c r="B43" s="27" t="s">
        <v>18</v>
      </c>
      <c r="C43" s="4" t="s">
        <v>86</v>
      </c>
      <c r="D43" s="4"/>
      <c r="E43" s="4"/>
      <c r="F43" s="4"/>
      <c r="G43" s="131">
        <v>125</v>
      </c>
      <c r="H43" s="4"/>
      <c r="I43" s="39" t="s">
        <v>89</v>
      </c>
      <c r="J43" s="4"/>
      <c r="K43" s="137">
        <v>0.5</v>
      </c>
      <c r="L43" s="4"/>
      <c r="M43" s="47" t="s">
        <v>90</v>
      </c>
      <c r="N43" s="47"/>
      <c r="O43" s="136">
        <v>0.15</v>
      </c>
      <c r="P43" s="31"/>
      <c r="Q43" s="31"/>
      <c r="R43" s="17"/>
    </row>
    <row r="44" spans="1:18" ht="6" customHeight="1">
      <c r="A44" s="1"/>
      <c r="B44" s="27"/>
      <c r="C44" s="4"/>
      <c r="D44" s="4"/>
      <c r="E44" s="4"/>
      <c r="F44" s="4"/>
      <c r="G44" s="16"/>
      <c r="H44" s="4"/>
      <c r="I44" s="4"/>
      <c r="J44" s="4"/>
      <c r="K44" s="47"/>
      <c r="L44" s="4"/>
      <c r="M44" s="47"/>
      <c r="N44" s="47"/>
      <c r="O44" s="31"/>
      <c r="P44" s="31"/>
      <c r="Q44" s="31"/>
      <c r="R44" s="17"/>
    </row>
    <row r="45" spans="1:18" ht="12.75">
      <c r="A45" s="1"/>
      <c r="B45" s="27" t="s">
        <v>19</v>
      </c>
      <c r="C45" s="129" t="s">
        <v>87</v>
      </c>
      <c r="D45" s="4"/>
      <c r="E45" s="4"/>
      <c r="F45" s="24" t="str">
        <f>F38</f>
        <v>USD</v>
      </c>
      <c r="G45" s="132">
        <v>150</v>
      </c>
      <c r="H45" s="70"/>
      <c r="I45" s="74"/>
      <c r="J45" s="74"/>
      <c r="K45" s="74"/>
      <c r="L45" s="74"/>
      <c r="M45" s="74"/>
      <c r="N45" s="74"/>
      <c r="O45" s="74"/>
      <c r="P45" s="74"/>
      <c r="Q45" s="178"/>
      <c r="R45" s="179"/>
    </row>
    <row r="46" spans="1:18" ht="6" customHeight="1">
      <c r="A46" s="1"/>
      <c r="B46" s="27"/>
      <c r="C46" s="4"/>
      <c r="D46" s="4"/>
      <c r="E46" s="4"/>
      <c r="F46" s="4"/>
      <c r="G46" s="73"/>
      <c r="H46" s="73"/>
      <c r="I46" s="74"/>
      <c r="J46" s="74"/>
      <c r="K46" s="74"/>
      <c r="L46" s="74"/>
      <c r="M46" s="74"/>
      <c r="N46" s="74"/>
      <c r="O46" s="74"/>
      <c r="P46" s="74"/>
      <c r="Q46" s="75"/>
      <c r="R46" s="17"/>
    </row>
    <row r="47" spans="1:18" ht="6" customHeight="1">
      <c r="A47" s="1"/>
      <c r="B47" s="27"/>
      <c r="C47" s="4"/>
      <c r="D47" s="4"/>
      <c r="E47" s="4"/>
      <c r="F47" s="4"/>
      <c r="G47" s="73"/>
      <c r="H47" s="73"/>
      <c r="I47" s="74"/>
      <c r="J47" s="74"/>
      <c r="K47" s="74"/>
      <c r="L47" s="74"/>
      <c r="M47" s="74"/>
      <c r="N47" s="74"/>
      <c r="O47" s="74"/>
      <c r="P47" s="74"/>
      <c r="Q47" s="75"/>
      <c r="R47" s="17"/>
    </row>
    <row r="48" spans="1:18" ht="15.75" customHeight="1">
      <c r="A48" s="1"/>
      <c r="B48" s="27" t="s">
        <v>21</v>
      </c>
      <c r="C48" s="130" t="s">
        <v>107</v>
      </c>
      <c r="D48" s="4"/>
      <c r="E48" s="4"/>
      <c r="G48" s="70"/>
      <c r="H48" s="73"/>
      <c r="I48" s="74"/>
      <c r="J48" s="74"/>
      <c r="K48" s="138">
        <f>K43*G45*(1-O43)</f>
        <v>63.75</v>
      </c>
      <c r="L48" s="74"/>
      <c r="M48" s="79" t="str">
        <f>F45</f>
        <v>USD</v>
      </c>
      <c r="N48" s="74"/>
      <c r="O48" s="74"/>
      <c r="P48" s="74"/>
      <c r="Q48" s="75"/>
      <c r="R48" s="17"/>
    </row>
    <row r="49" spans="1:18" ht="13.5" thickBot="1">
      <c r="A49" s="1"/>
      <c r="B49" s="94"/>
      <c r="C49" s="114"/>
      <c r="D49" s="19"/>
      <c r="E49" s="19"/>
      <c r="F49" s="115"/>
      <c r="G49" s="116"/>
      <c r="H49" s="116"/>
      <c r="I49" s="117"/>
      <c r="J49" s="117"/>
      <c r="K49" s="117"/>
      <c r="L49" s="117"/>
      <c r="M49" s="117"/>
      <c r="N49" s="117"/>
      <c r="O49" s="117"/>
      <c r="P49" s="117"/>
      <c r="Q49" s="118"/>
      <c r="R49" s="20"/>
    </row>
    <row r="50" spans="1:18" ht="12.75" hidden="1">
      <c r="A50" s="1"/>
      <c r="B50" s="22"/>
      <c r="C50" s="174"/>
      <c r="D50" s="174"/>
      <c r="E50" s="174"/>
      <c r="F50" s="174"/>
      <c r="G50" s="174"/>
      <c r="H50" s="4"/>
      <c r="I50" s="175"/>
      <c r="J50" s="175"/>
      <c r="K50" s="16"/>
      <c r="L50" s="175"/>
      <c r="M50" s="175"/>
      <c r="N50" s="57"/>
      <c r="O50" s="16"/>
      <c r="P50" s="16"/>
      <c r="Q50" s="34"/>
      <c r="R50" s="17"/>
    </row>
    <row r="51" spans="1:18" ht="13.5" hidden="1" thickBot="1">
      <c r="A51" s="1"/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20"/>
    </row>
    <row r="52" spans="1:1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>
      <c r="A53" s="1"/>
      <c r="B53" s="35"/>
      <c r="C53" s="42" t="s">
        <v>81</v>
      </c>
      <c r="D53" s="1"/>
      <c r="E53" s="1"/>
      <c r="F53" s="4"/>
      <c r="G53" s="4"/>
      <c r="H53" s="4"/>
      <c r="I53" s="4"/>
      <c r="J53" s="4"/>
      <c r="K53" s="4"/>
      <c r="L53" s="4"/>
      <c r="M53" s="4"/>
      <c r="N53" s="4"/>
      <c r="O53" s="1"/>
      <c r="P53" s="1"/>
      <c r="Q53" s="1"/>
      <c r="R53" s="1"/>
    </row>
    <row r="54" spans="1:18" ht="6.75" customHeight="1">
      <c r="A54" s="1"/>
      <c r="B54" s="1"/>
      <c r="C54" s="36"/>
      <c r="D54" s="36"/>
      <c r="E54" s="36"/>
      <c r="F54" s="36"/>
      <c r="G54" s="36"/>
      <c r="H54" s="4"/>
      <c r="I54" s="40"/>
      <c r="J54" s="40"/>
      <c r="K54" s="16"/>
      <c r="L54" s="177"/>
      <c r="M54" s="177"/>
      <c r="N54" s="25"/>
      <c r="O54" s="16"/>
      <c r="P54" s="87"/>
      <c r="Q54" s="1"/>
      <c r="R54" s="1"/>
    </row>
    <row r="55" spans="1:18" ht="12.75">
      <c r="A55" s="1"/>
      <c r="B55" s="35"/>
      <c r="C55" s="176" t="s">
        <v>59</v>
      </c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6"/>
      <c r="O55" s="4"/>
      <c r="P55" s="1"/>
      <c r="Q55" s="90"/>
      <c r="R55" s="1"/>
    </row>
    <row r="56" spans="1:18" ht="12.75">
      <c r="A56" s="1"/>
      <c r="B56" s="1"/>
      <c r="C56" s="88"/>
      <c r="D56" s="36"/>
      <c r="E56" s="36"/>
      <c r="F56" s="36"/>
      <c r="G56" s="36"/>
      <c r="H56" s="4"/>
      <c r="I56" s="23"/>
      <c r="J56" s="23"/>
      <c r="K56" s="4"/>
      <c r="L56" s="16"/>
      <c r="M56" s="16"/>
      <c r="N56" s="16"/>
      <c r="O56" s="4"/>
      <c r="P56" s="1"/>
      <c r="Q56" s="90"/>
      <c r="R56" s="1"/>
    </row>
    <row r="57" spans="1:18" ht="12.75">
      <c r="A57" s="1"/>
      <c r="B57" s="1"/>
      <c r="C57" s="172" t="s">
        <v>65</v>
      </c>
      <c r="D57" s="172"/>
      <c r="E57" s="172"/>
      <c r="F57" s="172"/>
      <c r="G57" s="172"/>
      <c r="H57" s="172"/>
      <c r="I57" s="172"/>
      <c r="J57" s="23"/>
      <c r="K57" s="172" t="s">
        <v>66</v>
      </c>
      <c r="L57" s="172"/>
      <c r="M57" s="172"/>
      <c r="N57" s="172"/>
      <c r="O57" s="172"/>
      <c r="P57" s="23"/>
      <c r="Q57" s="120" t="s">
        <v>67</v>
      </c>
      <c r="R57" s="1"/>
    </row>
    <row r="58" spans="1:18" ht="12.75">
      <c r="A58" s="1"/>
      <c r="B58" s="1"/>
      <c r="C58" s="167"/>
      <c r="D58" s="167"/>
      <c r="E58" s="167"/>
      <c r="F58" s="167"/>
      <c r="G58" s="167"/>
      <c r="H58" s="167"/>
      <c r="I58" s="167"/>
      <c r="J58" s="16"/>
      <c r="K58" s="167"/>
      <c r="L58" s="167"/>
      <c r="M58" s="167"/>
      <c r="N58" s="167"/>
      <c r="O58" s="167"/>
      <c r="P58" s="16"/>
      <c r="Q58" s="121"/>
      <c r="R58" s="1"/>
    </row>
    <row r="59" spans="1:18" ht="12.75">
      <c r="A59" s="1"/>
      <c r="B59" s="1"/>
      <c r="C59" s="167"/>
      <c r="D59" s="167"/>
      <c r="E59" s="167"/>
      <c r="F59" s="167"/>
      <c r="G59" s="167"/>
      <c r="H59" s="167"/>
      <c r="I59" s="167"/>
      <c r="J59" s="16"/>
      <c r="K59" s="167"/>
      <c r="L59" s="167"/>
      <c r="M59" s="167"/>
      <c r="N59" s="167"/>
      <c r="O59" s="167"/>
      <c r="P59" s="16"/>
      <c r="Q59" s="122"/>
      <c r="R59" s="1"/>
    </row>
    <row r="60" spans="1:18" ht="12.75">
      <c r="A60" s="1"/>
      <c r="B60" s="1"/>
      <c r="C60" s="167"/>
      <c r="D60" s="167"/>
      <c r="E60" s="167"/>
      <c r="F60" s="167"/>
      <c r="G60" s="167"/>
      <c r="H60" s="167"/>
      <c r="I60" s="167"/>
      <c r="J60" s="16"/>
      <c r="K60" s="167"/>
      <c r="L60" s="167"/>
      <c r="M60" s="167"/>
      <c r="N60" s="167"/>
      <c r="O60" s="167"/>
      <c r="P60" s="16"/>
      <c r="Q60" s="122"/>
      <c r="R60" s="1"/>
    </row>
    <row r="61" spans="1:18" ht="12.75">
      <c r="A61" s="1"/>
      <c r="B61" s="1"/>
      <c r="C61" s="167"/>
      <c r="D61" s="167"/>
      <c r="E61" s="167"/>
      <c r="F61" s="167"/>
      <c r="G61" s="167"/>
      <c r="H61" s="167"/>
      <c r="I61" s="167"/>
      <c r="J61" s="16"/>
      <c r="K61" s="167"/>
      <c r="L61" s="167"/>
      <c r="M61" s="167"/>
      <c r="N61" s="167"/>
      <c r="O61" s="167"/>
      <c r="P61" s="16"/>
      <c r="Q61" s="122"/>
      <c r="R61" s="1"/>
    </row>
    <row r="62" spans="1:18" ht="12.75">
      <c r="A62" s="1"/>
      <c r="B62" s="1"/>
      <c r="C62" s="167"/>
      <c r="D62" s="167"/>
      <c r="E62" s="167"/>
      <c r="F62" s="167"/>
      <c r="G62" s="167"/>
      <c r="H62" s="167"/>
      <c r="I62" s="167"/>
      <c r="J62" s="16"/>
      <c r="K62" s="167"/>
      <c r="L62" s="167"/>
      <c r="M62" s="167"/>
      <c r="N62" s="167"/>
      <c r="O62" s="167"/>
      <c r="P62" s="16"/>
      <c r="Q62" s="122"/>
      <c r="R62" s="1"/>
    </row>
    <row r="63" spans="1:18" ht="12.75">
      <c r="A63" s="1"/>
      <c r="B63" s="1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"/>
      <c r="R63" s="1"/>
    </row>
    <row r="64" spans="1:18" ht="20.25">
      <c r="A64" s="1"/>
      <c r="B64" s="37"/>
      <c r="C64" s="42" t="s">
        <v>82</v>
      </c>
      <c r="D64" s="1"/>
      <c r="E64" s="1"/>
      <c r="F64" s="4"/>
      <c r="G64" s="5"/>
      <c r="H64" s="1"/>
      <c r="I64" s="1"/>
      <c r="J64" s="16"/>
      <c r="K64" s="16"/>
      <c r="L64" s="16"/>
      <c r="M64" s="16"/>
      <c r="N64" s="16"/>
      <c r="O64" s="16"/>
      <c r="P64" s="16"/>
      <c r="Q64" s="4"/>
      <c r="R64" s="1"/>
    </row>
    <row r="65" spans="1:18" ht="12.75">
      <c r="A65" s="1"/>
      <c r="B65" s="37"/>
      <c r="C65" s="4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4"/>
      <c r="R65" s="1"/>
    </row>
    <row r="66" spans="1:18" ht="12.75">
      <c r="A66" s="1"/>
      <c r="B66" s="37"/>
      <c r="C66" s="88" t="s">
        <v>60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4"/>
      <c r="R66" s="1"/>
    </row>
    <row r="67" spans="1:18" ht="12.75">
      <c r="A67" s="1"/>
      <c r="B67" s="4"/>
      <c r="C67" s="172" t="s">
        <v>64</v>
      </c>
      <c r="D67" s="172"/>
      <c r="E67" s="172"/>
      <c r="F67" s="172"/>
      <c r="G67" s="172"/>
      <c r="H67" s="172"/>
      <c r="I67" s="172"/>
      <c r="J67" s="16"/>
      <c r="K67" s="172" t="s">
        <v>58</v>
      </c>
      <c r="L67" s="172"/>
      <c r="M67" s="172"/>
      <c r="N67" s="172"/>
      <c r="O67" s="172"/>
      <c r="P67" s="16"/>
      <c r="Q67" s="119" t="s">
        <v>61</v>
      </c>
      <c r="R67" s="1"/>
    </row>
    <row r="68" spans="1:18" ht="12.75">
      <c r="A68" s="1"/>
      <c r="B68" s="1"/>
      <c r="C68" s="171"/>
      <c r="D68" s="171"/>
      <c r="E68" s="171"/>
      <c r="F68" s="171"/>
      <c r="G68" s="171"/>
      <c r="H68" s="171"/>
      <c r="I68" s="171"/>
      <c r="J68" s="16"/>
      <c r="K68" s="124"/>
      <c r="L68" s="124"/>
      <c r="M68" s="124"/>
      <c r="N68" s="124"/>
      <c r="O68" s="124"/>
      <c r="P68" s="40"/>
      <c r="Q68" s="125"/>
      <c r="R68" s="1"/>
    </row>
    <row r="69" spans="1:18" ht="12.75">
      <c r="A69" s="1"/>
      <c r="B69" s="1"/>
      <c r="C69" s="171"/>
      <c r="D69" s="171"/>
      <c r="E69" s="171"/>
      <c r="F69" s="171"/>
      <c r="G69" s="171"/>
      <c r="H69" s="171"/>
      <c r="I69" s="171"/>
      <c r="J69" s="23"/>
      <c r="K69" s="170"/>
      <c r="L69" s="170"/>
      <c r="M69" s="170"/>
      <c r="N69" s="170"/>
      <c r="O69" s="170"/>
      <c r="P69" s="40"/>
      <c r="Q69" s="125"/>
      <c r="R69" s="1"/>
    </row>
    <row r="70" spans="1:18" ht="12.75">
      <c r="A70" s="1"/>
      <c r="B70" s="1"/>
      <c r="C70" s="123"/>
      <c r="D70" s="123"/>
      <c r="E70" s="123"/>
      <c r="F70" s="123"/>
      <c r="G70" s="123"/>
      <c r="H70" s="123"/>
      <c r="I70" s="123"/>
      <c r="J70" s="23"/>
      <c r="K70" s="170"/>
      <c r="L70" s="170"/>
      <c r="M70" s="170"/>
      <c r="N70" s="170"/>
      <c r="O70" s="170"/>
      <c r="P70" s="77"/>
      <c r="Q70" s="126"/>
      <c r="R70" s="1"/>
    </row>
    <row r="71" spans="1:18" ht="12.75">
      <c r="A71" s="1"/>
      <c r="B71" s="1"/>
      <c r="C71" s="123"/>
      <c r="D71" s="123"/>
      <c r="E71" s="123"/>
      <c r="F71" s="123"/>
      <c r="G71" s="123"/>
      <c r="H71" s="123"/>
      <c r="I71" s="123"/>
      <c r="J71" s="23"/>
      <c r="K71" s="170"/>
      <c r="L71" s="170"/>
      <c r="M71" s="170"/>
      <c r="N71" s="170"/>
      <c r="O71" s="170"/>
      <c r="P71" s="77"/>
      <c r="Q71" s="126"/>
      <c r="R71" s="1"/>
    </row>
    <row r="72" spans="1:18" ht="12.75">
      <c r="A72" s="1"/>
      <c r="B72" s="1"/>
      <c r="C72" s="89"/>
      <c r="D72" s="89"/>
      <c r="E72" s="89"/>
      <c r="F72" s="89"/>
      <c r="G72" s="89"/>
      <c r="H72" s="89"/>
      <c r="I72" s="89"/>
      <c r="J72" s="23"/>
      <c r="K72" s="173"/>
      <c r="L72" s="173"/>
      <c r="M72" s="173"/>
      <c r="N72" s="173"/>
      <c r="O72" s="173"/>
      <c r="P72" s="77"/>
      <c r="Q72" s="53"/>
      <c r="R72" s="1"/>
    </row>
    <row r="73" spans="1:18" ht="12.75">
      <c r="A73" s="1"/>
      <c r="B73" s="1"/>
      <c r="C73" s="77"/>
      <c r="D73" s="77"/>
      <c r="E73" s="77"/>
      <c r="F73" s="77"/>
      <c r="G73" s="77"/>
      <c r="H73" s="77"/>
      <c r="I73" s="77"/>
      <c r="J73" s="23"/>
      <c r="K73" s="77"/>
      <c r="L73" s="77"/>
      <c r="M73" s="77"/>
      <c r="N73" s="77"/>
      <c r="O73" s="77"/>
      <c r="P73" s="77"/>
      <c r="Q73" s="59"/>
      <c r="R73" s="1"/>
    </row>
    <row r="74" spans="1:18" ht="20.25">
      <c r="A74" s="1"/>
      <c r="B74" s="139"/>
      <c r="C74" s="42" t="s">
        <v>83</v>
      </c>
      <c r="D74" s="1"/>
      <c r="E74" s="1"/>
      <c r="F74" s="4"/>
      <c r="G74" s="5"/>
      <c r="H74" s="1"/>
      <c r="I74" s="1"/>
      <c r="J74" s="42"/>
      <c r="K74" s="1"/>
      <c r="L74" s="1"/>
      <c r="M74" s="4"/>
      <c r="N74" s="5"/>
      <c r="O74" s="1"/>
      <c r="P74" s="77"/>
      <c r="Q74" s="4"/>
      <c r="R74" s="1"/>
    </row>
    <row r="75" spans="1:18" ht="20.25">
      <c r="A75" s="1"/>
      <c r="B75" s="37"/>
      <c r="C75" s="88" t="s">
        <v>88</v>
      </c>
      <c r="D75" s="1"/>
      <c r="E75" s="1"/>
      <c r="F75" s="4"/>
      <c r="G75" s="5"/>
      <c r="H75" s="1"/>
      <c r="I75" s="1"/>
      <c r="J75" s="5"/>
      <c r="K75" s="1"/>
      <c r="L75" s="77"/>
      <c r="M75" s="77"/>
      <c r="N75" s="77"/>
      <c r="O75" s="77"/>
      <c r="P75" s="77"/>
      <c r="Q75" s="4"/>
      <c r="R75" s="1"/>
    </row>
    <row r="76" spans="1:18" ht="12.75">
      <c r="A76" s="1"/>
      <c r="B76" s="1"/>
      <c r="C76" s="172" t="s">
        <v>63</v>
      </c>
      <c r="D76" s="172"/>
      <c r="E76" s="172"/>
      <c r="F76" s="172"/>
      <c r="G76" s="172"/>
      <c r="H76" s="172"/>
      <c r="I76" s="172"/>
      <c r="J76" s="23"/>
      <c r="K76" s="172" t="s">
        <v>62</v>
      </c>
      <c r="L76" s="172"/>
      <c r="M76" s="172"/>
      <c r="N76" s="172"/>
      <c r="O76" s="172"/>
      <c r="P76" s="77"/>
      <c r="Q76" s="119" t="s">
        <v>61</v>
      </c>
      <c r="R76" s="1"/>
    </row>
    <row r="77" spans="1:18" ht="12.75">
      <c r="A77" s="1"/>
      <c r="B77" s="1"/>
      <c r="C77" s="171"/>
      <c r="D77" s="171"/>
      <c r="E77" s="171"/>
      <c r="F77" s="171"/>
      <c r="G77" s="171"/>
      <c r="H77" s="171"/>
      <c r="I77" s="171"/>
      <c r="J77" s="23"/>
      <c r="K77" s="171"/>
      <c r="L77" s="171"/>
      <c r="M77" s="171"/>
      <c r="N77" s="171"/>
      <c r="O77" s="171"/>
      <c r="P77" s="77"/>
      <c r="Q77" s="127"/>
      <c r="R77" s="1"/>
    </row>
    <row r="78" spans="1:18" ht="12.75">
      <c r="A78" s="1"/>
      <c r="B78" s="1"/>
      <c r="C78" s="170"/>
      <c r="D78" s="170"/>
      <c r="E78" s="170"/>
      <c r="F78" s="170"/>
      <c r="G78" s="170"/>
      <c r="H78" s="170"/>
      <c r="I78" s="170"/>
      <c r="J78" s="23"/>
      <c r="K78" s="170"/>
      <c r="L78" s="170"/>
      <c r="M78" s="170"/>
      <c r="N78" s="170"/>
      <c r="O78" s="170"/>
      <c r="P78" s="77"/>
      <c r="Q78" s="128"/>
      <c r="R78" s="1"/>
    </row>
    <row r="79" spans="1:18" ht="12.75">
      <c r="A79" s="1"/>
      <c r="B79" s="1"/>
      <c r="C79" s="170"/>
      <c r="D79" s="170"/>
      <c r="E79" s="170"/>
      <c r="F79" s="170"/>
      <c r="G79" s="170"/>
      <c r="H79" s="170"/>
      <c r="I79" s="170"/>
      <c r="J79" s="23"/>
      <c r="K79" s="170"/>
      <c r="L79" s="170"/>
      <c r="M79" s="170"/>
      <c r="N79" s="170"/>
      <c r="O79" s="170"/>
      <c r="P79" s="77"/>
      <c r="Q79" s="128"/>
      <c r="R79" s="1"/>
    </row>
    <row r="80" spans="1:18" ht="12.75">
      <c r="A80" s="1"/>
      <c r="B80" s="1"/>
      <c r="C80" s="170"/>
      <c r="D80" s="170"/>
      <c r="E80" s="170"/>
      <c r="F80" s="170"/>
      <c r="G80" s="170"/>
      <c r="H80" s="170"/>
      <c r="I80" s="170"/>
      <c r="J80" s="23"/>
      <c r="K80" s="170"/>
      <c r="L80" s="170"/>
      <c r="M80" s="170"/>
      <c r="N80" s="170"/>
      <c r="O80" s="170"/>
      <c r="P80" s="77"/>
      <c r="Q80" s="128"/>
      <c r="R80" s="1"/>
    </row>
    <row r="81" spans="1:18" ht="12.75">
      <c r="A81" s="1"/>
      <c r="B81" s="1"/>
      <c r="C81" s="170"/>
      <c r="D81" s="170"/>
      <c r="E81" s="170"/>
      <c r="F81" s="170"/>
      <c r="G81" s="170"/>
      <c r="H81" s="170"/>
      <c r="I81" s="170"/>
      <c r="J81" s="44"/>
      <c r="K81" s="170"/>
      <c r="L81" s="170"/>
      <c r="M81" s="170"/>
      <c r="N81" s="170"/>
      <c r="O81" s="170"/>
      <c r="P81" s="40"/>
      <c r="Q81" s="128"/>
      <c r="R81" s="1"/>
    </row>
    <row r="82" spans="1:18" ht="12.75">
      <c r="A82" s="1"/>
      <c r="B82" s="1"/>
      <c r="C82" s="170"/>
      <c r="D82" s="170"/>
      <c r="E82" s="170"/>
      <c r="F82" s="170"/>
      <c r="G82" s="170"/>
      <c r="H82" s="170"/>
      <c r="I82" s="170"/>
      <c r="J82" s="44"/>
      <c r="K82" s="170"/>
      <c r="L82" s="170"/>
      <c r="M82" s="170"/>
      <c r="N82" s="170"/>
      <c r="O82" s="170"/>
      <c r="P82" s="40"/>
      <c r="Q82" s="128"/>
      <c r="R82" s="1"/>
    </row>
    <row r="83" spans="1:18" ht="12.75">
      <c r="A83" s="1"/>
      <c r="B83" s="1"/>
      <c r="C83" s="170"/>
      <c r="D83" s="170"/>
      <c r="E83" s="170"/>
      <c r="F83" s="170"/>
      <c r="G83" s="170"/>
      <c r="H83" s="170"/>
      <c r="I83" s="170"/>
      <c r="J83" s="23"/>
      <c r="K83" s="170"/>
      <c r="L83" s="170"/>
      <c r="M83" s="170"/>
      <c r="N83" s="170"/>
      <c r="O83" s="170"/>
      <c r="P83" s="40"/>
      <c r="Q83" s="128"/>
      <c r="R83" s="1"/>
    </row>
    <row r="84" spans="1:18" ht="12.75">
      <c r="A84" s="1"/>
      <c r="B84" s="1"/>
      <c r="C84" s="77"/>
      <c r="D84" s="77"/>
      <c r="E84" s="77"/>
      <c r="F84" s="77"/>
      <c r="G84" s="77"/>
      <c r="H84" s="77"/>
      <c r="I84" s="77"/>
      <c r="J84" s="23"/>
      <c r="K84" s="77"/>
      <c r="L84" s="77"/>
      <c r="M84" s="77"/>
      <c r="N84" s="77"/>
      <c r="O84" s="77"/>
      <c r="P84" s="40"/>
      <c r="Q84" s="4"/>
      <c r="R84" s="1"/>
    </row>
    <row r="85" spans="1:18" ht="12.75">
      <c r="A85" s="1"/>
      <c r="B85" s="1"/>
      <c r="C85" s="77"/>
      <c r="D85" s="77"/>
      <c r="E85" s="77"/>
      <c r="F85" s="77"/>
      <c r="G85" s="77"/>
      <c r="H85" s="77"/>
      <c r="I85" s="77"/>
      <c r="J85" s="23"/>
      <c r="K85" s="77"/>
      <c r="L85" s="77"/>
      <c r="M85" s="77"/>
      <c r="N85" s="77"/>
      <c r="O85" s="77"/>
      <c r="P85" s="40"/>
      <c r="Q85" s="4"/>
      <c r="R85" s="1"/>
    </row>
    <row r="86" spans="1:18" ht="12.75">
      <c r="A86" s="1"/>
      <c r="B86" s="1"/>
      <c r="C86" s="168" t="s">
        <v>68</v>
      </c>
      <c r="D86" s="168"/>
      <c r="E86" s="168"/>
      <c r="F86" s="168"/>
      <c r="G86" s="168"/>
      <c r="H86" s="77"/>
      <c r="I86" s="77"/>
      <c r="J86" s="23"/>
      <c r="K86" s="77"/>
      <c r="L86" s="77"/>
      <c r="M86" s="77"/>
      <c r="N86" s="77"/>
      <c r="O86" s="77"/>
      <c r="P86" s="40"/>
      <c r="Q86" s="4"/>
      <c r="R86" s="1"/>
    </row>
    <row r="87" spans="1:18" ht="12.75">
      <c r="A87" s="1"/>
      <c r="B87" s="1"/>
      <c r="C87" s="77"/>
      <c r="D87" s="77"/>
      <c r="E87" s="77"/>
      <c r="F87" s="77"/>
      <c r="G87" s="77"/>
      <c r="H87" s="77"/>
      <c r="I87" s="77"/>
      <c r="J87" s="23"/>
      <c r="K87" s="77"/>
      <c r="L87" s="77"/>
      <c r="M87" s="77"/>
      <c r="N87" s="77"/>
      <c r="O87" s="77"/>
      <c r="P87" s="40"/>
      <c r="Q87" s="4"/>
      <c r="R87" s="1"/>
    </row>
    <row r="88" spans="1:1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5.75" thickBot="1">
      <c r="A89" s="1"/>
      <c r="B89" s="140" t="s">
        <v>28</v>
      </c>
      <c r="C89" s="169"/>
      <c r="D89" s="169"/>
      <c r="E89" s="169"/>
      <c r="F89" s="169"/>
      <c r="G89" s="48" t="str">
        <f ca="1">IF(C89&gt;TODAY(),"??"," ")</f>
        <v> </v>
      </c>
      <c r="H89" s="1"/>
      <c r="I89" s="1"/>
      <c r="J89" s="1"/>
      <c r="K89" s="165" t="s">
        <v>29</v>
      </c>
      <c r="L89" s="165"/>
      <c r="M89" s="165"/>
      <c r="N89" s="49"/>
      <c r="O89" s="166"/>
      <c r="P89" s="166"/>
      <c r="Q89" s="166"/>
      <c r="R89" s="166"/>
    </row>
    <row r="90" spans="1:1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5.75" thickBot="1">
      <c r="A91" s="1"/>
      <c r="B91" s="1"/>
      <c r="C91" s="1"/>
      <c r="D91" s="1"/>
      <c r="E91" s="1"/>
      <c r="F91" s="1"/>
      <c r="G91" s="1"/>
      <c r="H91" s="1"/>
      <c r="I91" s="1"/>
      <c r="J91" s="1"/>
      <c r="K91" s="165" t="str">
        <f>K89</f>
        <v>Signature autorisée</v>
      </c>
      <c r="L91" s="165"/>
      <c r="M91" s="165"/>
      <c r="N91" s="49"/>
      <c r="O91" s="166"/>
      <c r="P91" s="166"/>
      <c r="Q91" s="166"/>
      <c r="R91" s="166"/>
    </row>
    <row r="92" spans="1:18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ht="12.75" hidden="1"/>
    <row r="94" ht="12.75" hidden="1">
      <c r="F94" s="2" t="s">
        <v>34</v>
      </c>
    </row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</sheetData>
  <sheetProtection password="83D3" sheet="1" objects="1" scenarios="1" formatCells="0" formatColumns="0" formatRows="0"/>
  <protectedRanges>
    <protectedRange sqref="Q77:Q83" name="Range27"/>
    <protectedRange sqref="C77:I83" name="Range25"/>
    <protectedRange sqref="K58:Q62" name="Range23"/>
    <protectedRange sqref="K48" name="Range21"/>
    <protectedRange sqref="K43" name="Range19"/>
    <protectedRange sqref="K38" name="Range17"/>
    <protectedRange sqref="M36" name="Range15"/>
    <protectedRange sqref="G43" name="Range13"/>
    <protectedRange sqref="G36" name="Range11"/>
    <protectedRange sqref="O28:Q28" name="Range9"/>
    <protectedRange sqref="J26:Q26" name="Range7"/>
    <protectedRange sqref="I19:Q19" name="Range5"/>
    <protectedRange sqref="I15:Q15" name="Range3"/>
    <protectedRange sqref="I13:K13" name="Range1"/>
    <protectedRange sqref="O13" name="Range2"/>
    <protectedRange sqref="I17:Q17" name="Range4"/>
    <protectedRange sqref="I21:Q21" name="Range6"/>
    <protectedRange sqref="J28:K28" name="Range8"/>
    <protectedRange sqref="G34" name="Range10"/>
    <protectedRange sqref="G38" name="Range12"/>
    <protectedRange sqref="G45" name="Range14"/>
    <protectedRange sqref="Q36" name="Range16"/>
    <protectedRange sqref="O38" name="Range18"/>
    <protectedRange sqref="O43" name="Range20"/>
    <protectedRange sqref="C58:I62" name="Range22"/>
    <protectedRange sqref="C68:Q72" name="Range24"/>
    <protectedRange sqref="K77:O83" name="Range26"/>
  </protectedRanges>
  <mergeCells count="62">
    <mergeCell ref="F3:Q3"/>
    <mergeCell ref="F4:R4"/>
    <mergeCell ref="F5:R5"/>
    <mergeCell ref="B9:R9"/>
    <mergeCell ref="C10:R10"/>
    <mergeCell ref="I13:K13"/>
    <mergeCell ref="I15:Q15"/>
    <mergeCell ref="I17:Q17"/>
    <mergeCell ref="M35:O35"/>
    <mergeCell ref="Q45:R45"/>
    <mergeCell ref="I19:Q19"/>
    <mergeCell ref="I21:Q21"/>
    <mergeCell ref="J26:Q26"/>
    <mergeCell ref="J28:K28"/>
    <mergeCell ref="O28:Q28"/>
    <mergeCell ref="C50:G50"/>
    <mergeCell ref="I50:J50"/>
    <mergeCell ref="L50:M50"/>
    <mergeCell ref="C67:I67"/>
    <mergeCell ref="C55:M55"/>
    <mergeCell ref="L54:M54"/>
    <mergeCell ref="K61:O61"/>
    <mergeCell ref="K62:O62"/>
    <mergeCell ref="K57:O57"/>
    <mergeCell ref="C68:I68"/>
    <mergeCell ref="C69:I69"/>
    <mergeCell ref="K69:O69"/>
    <mergeCell ref="C57:I57"/>
    <mergeCell ref="K67:O67"/>
    <mergeCell ref="K70:O70"/>
    <mergeCell ref="K71:O71"/>
    <mergeCell ref="K72:O72"/>
    <mergeCell ref="K78:O78"/>
    <mergeCell ref="C77:I77"/>
    <mergeCell ref="C78:I78"/>
    <mergeCell ref="K77:O77"/>
    <mergeCell ref="K76:O76"/>
    <mergeCell ref="C76:I76"/>
    <mergeCell ref="K79:O79"/>
    <mergeCell ref="K80:O80"/>
    <mergeCell ref="C81:I81"/>
    <mergeCell ref="K81:O81"/>
    <mergeCell ref="C79:I79"/>
    <mergeCell ref="C80:I80"/>
    <mergeCell ref="C82:I82"/>
    <mergeCell ref="K82:O82"/>
    <mergeCell ref="C83:I83"/>
    <mergeCell ref="K83:O83"/>
    <mergeCell ref="C86:G86"/>
    <mergeCell ref="C89:F89"/>
    <mergeCell ref="K89:M89"/>
    <mergeCell ref="O89:R89"/>
    <mergeCell ref="K91:M91"/>
    <mergeCell ref="O91:R91"/>
    <mergeCell ref="C58:I58"/>
    <mergeCell ref="C59:I59"/>
    <mergeCell ref="C60:I60"/>
    <mergeCell ref="C61:I61"/>
    <mergeCell ref="C62:I62"/>
    <mergeCell ref="K58:O58"/>
    <mergeCell ref="K59:O59"/>
    <mergeCell ref="K60:O60"/>
  </mergeCells>
  <hyperlinks>
    <hyperlink ref="I19" r:id="rId1" display="Jeanpressou@BCHaiti.com"/>
  </hyperlinks>
  <printOptions/>
  <pageMargins left="0.59" right="0.59" top="0.64" bottom="0.63" header="0.5" footer="0.5"/>
  <pageSetup orientation="portrait" scale="85" r:id="rId4"/>
  <legacyDrawing r:id="rId3"/>
  <oleObjects>
    <oleObject progId="PBrush" shapeId="332062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R564"/>
  <sheetViews>
    <sheetView workbookViewId="0" topLeftCell="A1">
      <selection activeCell="E26" sqref="E26"/>
    </sheetView>
  </sheetViews>
  <sheetFormatPr defaultColWidth="9.140625" defaultRowHeight="12.75"/>
  <cols>
    <col min="1" max="1" width="1.7109375" style="2" customWidth="1"/>
    <col min="2" max="2" width="3.421875" style="2" customWidth="1"/>
    <col min="3" max="3" width="3.8515625" style="2" customWidth="1"/>
    <col min="4" max="4" width="2.00390625" style="2" customWidth="1"/>
    <col min="5" max="5" width="12.140625" style="2" customWidth="1"/>
    <col min="6" max="6" width="8.421875" style="2" customWidth="1"/>
    <col min="7" max="7" width="11.8515625" style="2" customWidth="1"/>
    <col min="8" max="8" width="1.7109375" style="2" customWidth="1"/>
    <col min="9" max="9" width="11.8515625" style="2" customWidth="1"/>
    <col min="10" max="10" width="2.28125" style="2" customWidth="1"/>
    <col min="11" max="11" width="15.8515625" style="2" customWidth="1"/>
    <col min="12" max="12" width="0.85546875" style="2" customWidth="1"/>
    <col min="13" max="13" width="15.421875" style="2" customWidth="1"/>
    <col min="14" max="14" width="2.00390625" style="2" customWidth="1"/>
    <col min="15" max="15" width="10.7109375" style="2" customWidth="1"/>
    <col min="16" max="16" width="1.421875" style="2" customWidth="1"/>
    <col min="17" max="17" width="7.8515625" style="2" customWidth="1"/>
    <col min="18" max="18" width="2.8515625" style="2" customWidth="1"/>
    <col min="19" max="30" width="0" style="2" hidden="1" customWidth="1"/>
    <col min="31" max="39" width="9.140625" style="1" customWidth="1"/>
    <col min="40" max="16384" width="9.140625" style="2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0">
      <c r="A3" s="1"/>
      <c r="B3" s="1"/>
      <c r="C3" s="1"/>
      <c r="D3" s="1"/>
      <c r="E3" s="1"/>
      <c r="F3" s="185" t="s">
        <v>0</v>
      </c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06"/>
    </row>
    <row r="4" spans="1:18" ht="14.25">
      <c r="A4" s="1"/>
      <c r="B4" s="1"/>
      <c r="C4" s="1"/>
      <c r="D4" s="1"/>
      <c r="E4" s="1"/>
      <c r="F4" s="186" t="s">
        <v>1</v>
      </c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</row>
    <row r="5" spans="1:18" ht="12.75">
      <c r="A5" s="1"/>
      <c r="B5" s="1"/>
      <c r="C5" s="1"/>
      <c r="D5" s="1"/>
      <c r="E5" s="1"/>
      <c r="F5" s="187" t="s">
        <v>2</v>
      </c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</row>
    <row r="6" spans="1:18" ht="13.5" thickBo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6.75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6.75" customHeight="1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9.5" customHeight="1">
      <c r="A9" s="1"/>
      <c r="B9" s="198" t="s">
        <v>84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</row>
    <row r="10" spans="1:18" ht="15" customHeight="1">
      <c r="A10" s="1"/>
      <c r="B10" s="1"/>
      <c r="C10" s="183" t="s">
        <v>3</v>
      </c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</row>
    <row r="11" spans="1:18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8.75" thickBot="1">
      <c r="A12" s="1"/>
      <c r="B12" s="1"/>
      <c r="C12" s="1"/>
      <c r="D12" s="1"/>
      <c r="E12" s="42" t="s">
        <v>4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>
      <c r="A13" s="6"/>
      <c r="B13" s="7"/>
      <c r="C13" s="8" t="s">
        <v>5</v>
      </c>
      <c r="D13" s="9"/>
      <c r="E13" s="9" t="s">
        <v>6</v>
      </c>
      <c r="F13" s="9"/>
      <c r="G13" s="9"/>
      <c r="H13" s="9"/>
      <c r="I13" s="199" t="str">
        <f>'Demande de paiement anticipé'!I13:K13</f>
        <v>Banque Commerciale d'Haiti</v>
      </c>
      <c r="J13" s="199"/>
      <c r="K13" s="199"/>
      <c r="L13" s="10"/>
      <c r="M13" s="11" t="s">
        <v>7</v>
      </c>
      <c r="N13" s="11"/>
      <c r="O13" s="200">
        <f>'Demande de paiement anticipé'!O13</f>
        <v>0</v>
      </c>
      <c r="P13" s="54"/>
      <c r="Q13" s="12"/>
      <c r="R13" s="13"/>
    </row>
    <row r="14" spans="1:18" ht="7.5" customHeight="1">
      <c r="A14" s="6"/>
      <c r="B14" s="14"/>
      <c r="C14" s="15"/>
      <c r="D14" s="4"/>
      <c r="E14" s="4"/>
      <c r="F14" s="4"/>
      <c r="G14" s="4"/>
      <c r="H14" s="4"/>
      <c r="I14" s="16"/>
      <c r="J14" s="16"/>
      <c r="K14" s="16"/>
      <c r="L14" s="16"/>
      <c r="M14" s="16"/>
      <c r="N14" s="16"/>
      <c r="O14" s="4"/>
      <c r="P14" s="4"/>
      <c r="Q14" s="4"/>
      <c r="R14" s="17"/>
    </row>
    <row r="15" spans="1:18" ht="12.75">
      <c r="A15" s="6"/>
      <c r="B15" s="14"/>
      <c r="C15" s="15" t="s">
        <v>8</v>
      </c>
      <c r="D15" s="4"/>
      <c r="E15" s="4" t="s">
        <v>9</v>
      </c>
      <c r="F15" s="4"/>
      <c r="G15" s="4"/>
      <c r="H15" s="4"/>
      <c r="I15" s="201" t="str">
        <f>'Demande de paiement anticipé'!I15:Q15</f>
        <v>33, Rue des Miracles</v>
      </c>
      <c r="J15" s="201"/>
      <c r="K15" s="201"/>
      <c r="L15" s="201"/>
      <c r="M15" s="201"/>
      <c r="N15" s="201"/>
      <c r="O15" s="201"/>
      <c r="P15" s="201"/>
      <c r="Q15" s="201"/>
      <c r="R15" s="17"/>
    </row>
    <row r="16" spans="1:18" ht="7.5" customHeight="1">
      <c r="A16" s="6"/>
      <c r="B16" s="14"/>
      <c r="C16" s="1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17"/>
    </row>
    <row r="17" spans="1:18" ht="12.75">
      <c r="A17" s="6"/>
      <c r="B17" s="14"/>
      <c r="C17" s="15" t="s">
        <v>10</v>
      </c>
      <c r="D17" s="4"/>
      <c r="E17" s="4" t="s">
        <v>11</v>
      </c>
      <c r="F17" s="4"/>
      <c r="G17" s="4"/>
      <c r="H17" s="4"/>
      <c r="I17" s="192" t="str">
        <f>'Demande de paiement anticipé'!I17:Q17</f>
        <v>Jean Pressou</v>
      </c>
      <c r="J17" s="192"/>
      <c r="K17" s="192"/>
      <c r="L17" s="192"/>
      <c r="M17" s="192"/>
      <c r="N17" s="192"/>
      <c r="O17" s="192"/>
      <c r="P17" s="192"/>
      <c r="Q17" s="192"/>
      <c r="R17" s="17"/>
    </row>
    <row r="18" spans="1:18" ht="7.5" customHeight="1">
      <c r="A18" s="6"/>
      <c r="B18" s="14"/>
      <c r="C18" s="1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17"/>
    </row>
    <row r="19" spans="1:18" ht="12.75">
      <c r="A19" s="6"/>
      <c r="B19" s="14"/>
      <c r="C19" s="15" t="s">
        <v>12</v>
      </c>
      <c r="D19" s="4"/>
      <c r="E19" s="4"/>
      <c r="F19" s="4" t="s">
        <v>13</v>
      </c>
      <c r="G19" s="4"/>
      <c r="H19" s="4"/>
      <c r="I19" s="192" t="str">
        <f>'Demande de paiement anticipé'!I19:Q19</f>
        <v>Jeanpressou@BCHaiti.com</v>
      </c>
      <c r="J19" s="192"/>
      <c r="K19" s="192"/>
      <c r="L19" s="192"/>
      <c r="M19" s="192"/>
      <c r="N19" s="192"/>
      <c r="O19" s="192"/>
      <c r="P19" s="192"/>
      <c r="Q19" s="192"/>
      <c r="R19" s="17"/>
    </row>
    <row r="20" spans="1:18" ht="7.5" customHeight="1">
      <c r="A20" s="6"/>
      <c r="B20" s="14"/>
      <c r="C20" s="1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7"/>
    </row>
    <row r="21" spans="1:18" ht="12.75">
      <c r="A21" s="6"/>
      <c r="B21" s="14"/>
      <c r="C21" s="15" t="s">
        <v>14</v>
      </c>
      <c r="D21" s="4"/>
      <c r="E21" s="4"/>
      <c r="F21" s="4" t="s">
        <v>15</v>
      </c>
      <c r="G21" s="4"/>
      <c r="H21" s="4"/>
      <c r="I21" s="192" t="str">
        <f>'Demande de paiement anticipé'!I21:Q21</f>
        <v>3-713-9938</v>
      </c>
      <c r="J21" s="192"/>
      <c r="K21" s="192"/>
      <c r="L21" s="192"/>
      <c r="M21" s="192"/>
      <c r="N21" s="192"/>
      <c r="O21" s="192"/>
      <c r="P21" s="192"/>
      <c r="Q21" s="192"/>
      <c r="R21" s="17"/>
    </row>
    <row r="22" spans="1:18" ht="13.5" thickBot="1">
      <c r="A22" s="1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</row>
    <row r="23" spans="1:1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18.75" thickBot="1">
      <c r="B24" s="1"/>
      <c r="C24" s="1"/>
      <c r="D24" s="1"/>
      <c r="E24" s="135" t="s">
        <v>16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2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3"/>
    </row>
    <row r="26" spans="1:18" ht="12.75">
      <c r="A26" s="1"/>
      <c r="B26" s="22"/>
      <c r="C26" s="15" t="s">
        <v>5</v>
      </c>
      <c r="D26" s="4"/>
      <c r="E26" s="4" t="s">
        <v>71</v>
      </c>
      <c r="F26" s="4"/>
      <c r="G26" s="4"/>
      <c r="H26" s="4"/>
      <c r="I26" s="4"/>
      <c r="J26" s="192" t="str">
        <f>'Demande de paiement anticipé'!J26:Q26</f>
        <v>Modèle S.A</v>
      </c>
      <c r="K26" s="192"/>
      <c r="L26" s="192"/>
      <c r="M26" s="192"/>
      <c r="N26" s="192"/>
      <c r="O26" s="192"/>
      <c r="P26" s="192"/>
      <c r="Q26" s="192"/>
      <c r="R26" s="17"/>
    </row>
    <row r="27" spans="1:18" ht="6.75" customHeight="1">
      <c r="A27" s="1"/>
      <c r="B27" s="22"/>
      <c r="C27" s="1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17"/>
    </row>
    <row r="28" spans="1:18" ht="12.75">
      <c r="A28" s="1"/>
      <c r="B28" s="22"/>
      <c r="C28" s="15" t="s">
        <v>8</v>
      </c>
      <c r="D28" s="4"/>
      <c r="E28" s="4" t="s">
        <v>35</v>
      </c>
      <c r="F28" s="4"/>
      <c r="G28" s="4"/>
      <c r="H28" s="4"/>
      <c r="I28" s="4"/>
      <c r="J28" s="202">
        <f>'Demande de paiement anticipé'!J28:K28</f>
        <v>10000</v>
      </c>
      <c r="K28" s="203"/>
      <c r="L28" s="23"/>
      <c r="M28" s="16" t="s">
        <v>72</v>
      </c>
      <c r="N28" s="16"/>
      <c r="O28" s="195">
        <f>'Demande de paiement anticipé'!O28:Q28</f>
        <v>20008</v>
      </c>
      <c r="P28" s="196"/>
      <c r="Q28" s="197"/>
      <c r="R28" s="17"/>
    </row>
    <row r="29" spans="1:18" ht="6.75" customHeight="1" thickBot="1">
      <c r="A29" s="1"/>
      <c r="B29" s="18"/>
      <c r="C29" s="51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.75" thickBot="1">
      <c r="A32" s="1"/>
      <c r="B32" s="1"/>
      <c r="C32" s="1"/>
      <c r="D32" s="42" t="s">
        <v>50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4.25">
      <c r="A33" s="1"/>
      <c r="B33" s="2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26" t="str">
        <f>IF(G34=1," ",IF(G34=2," ","Erreur! Monnaie non reconnue"))</f>
        <v> </v>
      </c>
      <c r="P33" s="26"/>
      <c r="Q33" s="9"/>
      <c r="R33" s="13"/>
    </row>
    <row r="34" spans="1:18" ht="12.75">
      <c r="A34" s="1"/>
      <c r="B34" s="27" t="s">
        <v>5</v>
      </c>
      <c r="C34" s="45" t="s">
        <v>52</v>
      </c>
      <c r="D34" s="23"/>
      <c r="E34" s="23"/>
      <c r="F34" s="23"/>
      <c r="G34" s="33">
        <f>'Demande de paiement anticipé'!G34</f>
        <v>1</v>
      </c>
      <c r="H34" s="28" t="s">
        <v>22</v>
      </c>
      <c r="I34" s="23"/>
      <c r="J34" s="23"/>
      <c r="K34" s="23"/>
      <c r="L34" s="23"/>
      <c r="M34" s="23"/>
      <c r="N34" s="23"/>
      <c r="O34" s="1"/>
      <c r="P34" s="16"/>
      <c r="Q34" s="1"/>
      <c r="R34" s="29"/>
    </row>
    <row r="35" spans="1:18" ht="12.75">
      <c r="A35" s="1"/>
      <c r="B35" s="27"/>
      <c r="C35" s="30"/>
      <c r="D35" s="30"/>
      <c r="E35" s="30"/>
      <c r="F35" s="30"/>
      <c r="G35" s="30"/>
      <c r="H35" s="30"/>
      <c r="I35" s="30"/>
      <c r="J35" s="30"/>
      <c r="K35" s="30"/>
      <c r="L35" s="23"/>
      <c r="M35" s="174"/>
      <c r="N35" s="174"/>
      <c r="O35" s="174"/>
      <c r="P35" s="16"/>
      <c r="Q35" s="28"/>
      <c r="R35" s="29"/>
    </row>
    <row r="36" spans="1:18" ht="12.75">
      <c r="A36" s="1"/>
      <c r="B36" s="27" t="s">
        <v>73</v>
      </c>
      <c r="C36" s="4" t="s">
        <v>36</v>
      </c>
      <c r="D36" s="4"/>
      <c r="E36" s="4"/>
      <c r="F36" s="4"/>
      <c r="G36" s="78">
        <f>'Demande de paiement anticipé'!G36</f>
        <v>2888</v>
      </c>
      <c r="H36" s="4"/>
      <c r="I36" s="39" t="s">
        <v>75</v>
      </c>
      <c r="J36" s="4"/>
      <c r="K36" s="4"/>
      <c r="L36" s="4"/>
      <c r="M36" s="92">
        <f>'Demande de paiement anticipé'!M36</f>
        <v>14</v>
      </c>
      <c r="N36" s="56"/>
      <c r="O36" s="47" t="s">
        <v>76</v>
      </c>
      <c r="P36" s="55"/>
      <c r="Q36" s="206" t="str">
        <f>'Demande de paiement anticipé'!Q36</f>
        <v>Perte</v>
      </c>
      <c r="R36" s="17"/>
    </row>
    <row r="37" spans="1:18" ht="12.75">
      <c r="A37" s="1"/>
      <c r="B37" s="27"/>
      <c r="C37" s="4"/>
      <c r="D37" s="4"/>
      <c r="E37" s="4"/>
      <c r="F37" s="4"/>
      <c r="G37" s="4"/>
      <c r="H37" s="4"/>
      <c r="I37" s="4"/>
      <c r="J37" s="4"/>
      <c r="K37" s="62"/>
      <c r="L37" s="4"/>
      <c r="M37" s="55"/>
      <c r="N37" s="55"/>
      <c r="O37" s="55"/>
      <c r="P37" s="55"/>
      <c r="Q37" s="31"/>
      <c r="R37" s="17"/>
    </row>
    <row r="38" spans="1:18" ht="12.75">
      <c r="A38" s="1"/>
      <c r="B38" s="27" t="s">
        <v>74</v>
      </c>
      <c r="C38" s="4" t="s">
        <v>37</v>
      </c>
      <c r="D38" s="4"/>
      <c r="E38" s="4"/>
      <c r="F38" s="4"/>
      <c r="G38" s="204">
        <f>'Demande de paiement anticipé'!G38</f>
        <v>250</v>
      </c>
      <c r="H38" s="4"/>
      <c r="I38" s="40" t="s">
        <v>77</v>
      </c>
      <c r="J38" s="23"/>
      <c r="K38" s="152">
        <f>'Demande de paiement anticipé'!K38</f>
        <v>40</v>
      </c>
      <c r="L38" s="23"/>
      <c r="M38" s="47" t="s">
        <v>78</v>
      </c>
      <c r="N38" s="56"/>
      <c r="O38" s="153">
        <f>'Demande de paiement anticipé'!O38</f>
        <v>100</v>
      </c>
      <c r="P38" s="55"/>
      <c r="Q38" s="91"/>
      <c r="R38" s="17"/>
    </row>
    <row r="39" spans="1:18" ht="12.75" hidden="1">
      <c r="A39" s="1"/>
      <c r="B39" s="27"/>
      <c r="C39" s="4"/>
      <c r="D39" s="4"/>
      <c r="E39" s="4"/>
      <c r="F39" s="4"/>
      <c r="G39" s="4"/>
      <c r="H39" s="4"/>
      <c r="I39" s="45"/>
      <c r="J39" s="23"/>
      <c r="K39" s="23"/>
      <c r="L39" s="23"/>
      <c r="M39" s="93"/>
      <c r="N39" s="56"/>
      <c r="O39" s="56"/>
      <c r="P39" s="55"/>
      <c r="Q39" s="4"/>
      <c r="R39" s="17"/>
    </row>
    <row r="40" spans="1:18" ht="12.75">
      <c r="A40" s="1"/>
      <c r="B40" s="102"/>
      <c r="C40" s="32"/>
      <c r="D40" s="32"/>
      <c r="E40" s="32"/>
      <c r="F40" s="32"/>
      <c r="G40" s="32"/>
      <c r="H40" s="32"/>
      <c r="I40" s="103"/>
      <c r="J40" s="43"/>
      <c r="K40" s="43"/>
      <c r="L40" s="43"/>
      <c r="M40" s="104"/>
      <c r="N40" s="52"/>
      <c r="O40" s="52"/>
      <c r="P40" s="105"/>
      <c r="Q40" s="32"/>
      <c r="R40" s="41"/>
    </row>
    <row r="41" spans="1:18" ht="12.75">
      <c r="A41" s="1"/>
      <c r="B41" s="27"/>
      <c r="C41" s="4"/>
      <c r="D41" s="4"/>
      <c r="E41" s="4"/>
      <c r="F41" s="4"/>
      <c r="G41" s="4"/>
      <c r="H41" s="4"/>
      <c r="I41" s="23"/>
      <c r="J41" s="23"/>
      <c r="K41" s="23"/>
      <c r="L41" s="23"/>
      <c r="M41" s="55"/>
      <c r="N41" s="55"/>
      <c r="O41" s="55"/>
      <c r="P41" s="55"/>
      <c r="Q41" s="31" t="str">
        <f>IF($G$34=1,"USD",IF($G$34=2,"HTG","???"))</f>
        <v>USD</v>
      </c>
      <c r="R41" s="17"/>
    </row>
    <row r="42" spans="1:18" ht="20.25" hidden="1">
      <c r="A42" s="1"/>
      <c r="B42" s="27"/>
      <c r="C42" s="4"/>
      <c r="D42" s="101"/>
      <c r="E42" s="4"/>
      <c r="F42" s="4"/>
      <c r="G42" s="4"/>
      <c r="H42" s="4"/>
      <c r="I42" s="23"/>
      <c r="J42" s="23"/>
      <c r="K42" s="23"/>
      <c r="L42" s="23"/>
      <c r="M42" s="55"/>
      <c r="N42" s="55"/>
      <c r="O42" s="55"/>
      <c r="P42" s="55"/>
      <c r="Q42" s="31"/>
      <c r="R42" s="17"/>
    </row>
    <row r="43" spans="1:18" ht="12.75">
      <c r="A43" s="1"/>
      <c r="B43" s="27" t="s">
        <v>18</v>
      </c>
      <c r="C43" s="4" t="s">
        <v>69</v>
      </c>
      <c r="D43" s="4"/>
      <c r="E43" s="4"/>
      <c r="F43" s="4"/>
      <c r="G43" s="63" t="s">
        <v>41</v>
      </c>
      <c r="H43" s="4"/>
      <c r="I43" s="64" t="s">
        <v>38</v>
      </c>
      <c r="J43" s="4"/>
      <c r="K43" s="65" t="s">
        <v>39</v>
      </c>
      <c r="L43" s="4"/>
      <c r="M43" s="65" t="s">
        <v>70</v>
      </c>
      <c r="N43" s="47"/>
      <c r="O43" s="58" t="s">
        <v>40</v>
      </c>
      <c r="P43" s="31"/>
      <c r="Q43" s="157" t="s">
        <v>20</v>
      </c>
      <c r="R43" s="158"/>
    </row>
    <row r="44" spans="1:18" ht="6" customHeight="1">
      <c r="A44" s="1"/>
      <c r="B44" s="27"/>
      <c r="C44" s="4"/>
      <c r="D44" s="4"/>
      <c r="E44" s="4"/>
      <c r="F44" s="4"/>
      <c r="G44" s="16"/>
      <c r="H44" s="4"/>
      <c r="I44" s="4"/>
      <c r="J44" s="4"/>
      <c r="K44" s="47"/>
      <c r="L44" s="4"/>
      <c r="M44" s="47"/>
      <c r="N44" s="47"/>
      <c r="O44" s="31"/>
      <c r="P44" s="31"/>
      <c r="Q44" s="31"/>
      <c r="R44" s="17"/>
    </row>
    <row r="45" spans="1:18" ht="12.75">
      <c r="A45" s="1"/>
      <c r="B45" s="27" t="s">
        <v>19</v>
      </c>
      <c r="C45" s="67" t="s">
        <v>42</v>
      </c>
      <c r="D45" s="4"/>
      <c r="E45" s="4"/>
      <c r="F45" s="4"/>
      <c r="G45" s="69">
        <v>100</v>
      </c>
      <c r="H45" s="70"/>
      <c r="I45" s="71">
        <v>60</v>
      </c>
      <c r="J45" s="72"/>
      <c r="K45" s="71"/>
      <c r="L45" s="72"/>
      <c r="M45" s="71"/>
      <c r="N45" s="72"/>
      <c r="O45" s="71"/>
      <c r="P45" s="72"/>
      <c r="Q45" s="193">
        <f>SUM(G45:O45)</f>
        <v>160</v>
      </c>
      <c r="R45" s="194"/>
    </row>
    <row r="46" spans="1:18" ht="6" customHeight="1">
      <c r="A46" s="1"/>
      <c r="B46" s="27"/>
      <c r="C46" s="4"/>
      <c r="D46" s="4"/>
      <c r="E46" s="4"/>
      <c r="F46" s="4"/>
      <c r="G46" s="73"/>
      <c r="H46" s="73"/>
      <c r="I46" s="74"/>
      <c r="J46" s="74"/>
      <c r="K46" s="74"/>
      <c r="L46" s="74"/>
      <c r="M46" s="74"/>
      <c r="N46" s="74"/>
      <c r="O46" s="74"/>
      <c r="P46" s="74"/>
      <c r="Q46" s="75"/>
      <c r="R46" s="17"/>
    </row>
    <row r="47" spans="1:18" ht="12.75">
      <c r="A47" s="1"/>
      <c r="B47" s="27" t="s">
        <v>21</v>
      </c>
      <c r="C47" s="67" t="s">
        <v>49</v>
      </c>
      <c r="D47" s="4"/>
      <c r="E47" s="4"/>
      <c r="F47" s="4"/>
      <c r="G47" s="73"/>
      <c r="H47" s="73"/>
      <c r="I47" s="74"/>
      <c r="J47" s="74"/>
      <c r="K47" s="74"/>
      <c r="L47" s="74"/>
      <c r="M47" s="74"/>
      <c r="N47" s="74"/>
      <c r="O47" s="74"/>
      <c r="P47" s="74"/>
      <c r="Q47" s="75"/>
      <c r="R47" s="17"/>
    </row>
    <row r="48" spans="1:18" ht="12.75">
      <c r="A48" s="1"/>
      <c r="B48" s="14" t="s">
        <v>30</v>
      </c>
      <c r="C48" s="66" t="s">
        <v>43</v>
      </c>
      <c r="D48" s="4"/>
      <c r="E48" s="4"/>
      <c r="F48" s="4"/>
      <c r="G48" s="71"/>
      <c r="H48" s="73"/>
      <c r="I48" s="71"/>
      <c r="J48" s="73"/>
      <c r="K48" s="71"/>
      <c r="L48" s="73"/>
      <c r="M48" s="71"/>
      <c r="N48" s="74"/>
      <c r="O48" s="71"/>
      <c r="P48" s="74"/>
      <c r="Q48" s="163">
        <f>SUM(G48:O48)</f>
        <v>0</v>
      </c>
      <c r="R48" s="154"/>
    </row>
    <row r="49" spans="1:18" ht="12.75">
      <c r="A49" s="1"/>
      <c r="B49" s="14" t="s">
        <v>31</v>
      </c>
      <c r="C49" s="66" t="s">
        <v>44</v>
      </c>
      <c r="D49" s="4"/>
      <c r="E49" s="4"/>
      <c r="F49" s="4"/>
      <c r="G49" s="71"/>
      <c r="H49" s="73"/>
      <c r="I49" s="71"/>
      <c r="J49" s="73"/>
      <c r="K49" s="71"/>
      <c r="L49" s="74"/>
      <c r="M49" s="71"/>
      <c r="N49" s="74"/>
      <c r="O49" s="71"/>
      <c r="P49" s="74"/>
      <c r="Q49" s="163">
        <f>SUM(G49:O49)</f>
        <v>0</v>
      </c>
      <c r="R49" s="154"/>
    </row>
    <row r="50" spans="1:18" ht="12.75">
      <c r="A50" s="1"/>
      <c r="B50" s="95" t="s">
        <v>32</v>
      </c>
      <c r="C50" s="66" t="s">
        <v>45</v>
      </c>
      <c r="D50" s="4"/>
      <c r="E50" s="4"/>
      <c r="F50" s="4"/>
      <c r="G50" s="71"/>
      <c r="H50" s="73"/>
      <c r="I50" s="71"/>
      <c r="J50" s="73"/>
      <c r="K50" s="71"/>
      <c r="L50" s="73"/>
      <c r="M50" s="71"/>
      <c r="N50" s="74"/>
      <c r="O50" s="71"/>
      <c r="P50" s="74"/>
      <c r="Q50" s="163">
        <f>SUM(G50:O50)</f>
        <v>0</v>
      </c>
      <c r="R50" s="154"/>
    </row>
    <row r="51" spans="1:18" ht="12.75">
      <c r="A51" s="1"/>
      <c r="B51" s="14" t="s">
        <v>33</v>
      </c>
      <c r="C51" s="66" t="s">
        <v>46</v>
      </c>
      <c r="D51" s="23"/>
      <c r="E51" s="23"/>
      <c r="F51" s="23"/>
      <c r="G51" s="71"/>
      <c r="H51" s="73"/>
      <c r="I51" s="71"/>
      <c r="J51" s="73"/>
      <c r="K51" s="71"/>
      <c r="L51" s="74"/>
      <c r="M51" s="71"/>
      <c r="N51" s="74"/>
      <c r="O51" s="71"/>
      <c r="P51" s="74"/>
      <c r="Q51" s="163">
        <f>SUM(G51:O51)</f>
        <v>0</v>
      </c>
      <c r="R51" s="154"/>
    </row>
    <row r="52" spans="1:18" ht="6.75" customHeight="1">
      <c r="A52" s="1"/>
      <c r="B52" s="27"/>
      <c r="C52" s="23"/>
      <c r="D52" s="23"/>
      <c r="E52" s="23"/>
      <c r="F52" s="23"/>
      <c r="G52" s="73"/>
      <c r="H52" s="73"/>
      <c r="I52" s="73"/>
      <c r="J52" s="73"/>
      <c r="K52" s="73"/>
      <c r="L52" s="74"/>
      <c r="M52" s="74"/>
      <c r="N52" s="74"/>
      <c r="O52" s="74"/>
      <c r="P52" s="74"/>
      <c r="Q52" s="75"/>
      <c r="R52" s="17"/>
    </row>
    <row r="53" spans="1:18" ht="12.75">
      <c r="A53" s="1"/>
      <c r="B53" s="27"/>
      <c r="C53" s="67" t="s">
        <v>47</v>
      </c>
      <c r="D53" s="4"/>
      <c r="E53" s="4"/>
      <c r="F53" s="4"/>
      <c r="G53" s="68">
        <f>SUM(G48:G51)</f>
        <v>0</v>
      </c>
      <c r="H53" s="68"/>
      <c r="I53" s="68">
        <f aca="true" t="shared" si="0" ref="I53:O53">SUM(I48:I51)</f>
        <v>0</v>
      </c>
      <c r="J53" s="68">
        <f t="shared" si="0"/>
        <v>0</v>
      </c>
      <c r="K53" s="68">
        <f t="shared" si="0"/>
        <v>0</v>
      </c>
      <c r="L53" s="68"/>
      <c r="M53" s="68">
        <f t="shared" si="0"/>
        <v>0</v>
      </c>
      <c r="N53" s="68">
        <f t="shared" si="0"/>
        <v>0</v>
      </c>
      <c r="O53" s="68">
        <f t="shared" si="0"/>
        <v>0</v>
      </c>
      <c r="P53" s="68"/>
      <c r="Q53" s="178">
        <f>SUM(G53:O53)</f>
        <v>0</v>
      </c>
      <c r="R53" s="179"/>
    </row>
    <row r="54" spans="1:18" ht="6" customHeight="1">
      <c r="A54" s="1"/>
      <c r="B54" s="27"/>
      <c r="C54" s="4"/>
      <c r="D54" s="4"/>
      <c r="E54" s="4"/>
      <c r="F54" s="4"/>
      <c r="G54" s="73"/>
      <c r="H54" s="73"/>
      <c r="I54" s="73"/>
      <c r="J54" s="73"/>
      <c r="K54" s="73"/>
      <c r="L54" s="74"/>
      <c r="M54" s="74"/>
      <c r="N54" s="74"/>
      <c r="O54" s="74"/>
      <c r="P54" s="74"/>
      <c r="Q54" s="75"/>
      <c r="R54" s="17"/>
    </row>
    <row r="55" spans="1:18" ht="6.75" customHeight="1">
      <c r="A55" s="1"/>
      <c r="B55" s="27"/>
      <c r="C55" s="4"/>
      <c r="D55" s="4"/>
      <c r="E55" s="4"/>
      <c r="F55" s="4"/>
      <c r="G55" s="73"/>
      <c r="H55" s="73"/>
      <c r="I55" s="73"/>
      <c r="J55" s="73"/>
      <c r="K55" s="73"/>
      <c r="L55" s="74"/>
      <c r="M55" s="74"/>
      <c r="N55" s="74"/>
      <c r="O55" s="74"/>
      <c r="P55" s="74"/>
      <c r="Q55" s="75"/>
      <c r="R55" s="17"/>
    </row>
    <row r="56" spans="1:18" ht="12.75">
      <c r="A56" s="1"/>
      <c r="B56" s="27" t="s">
        <v>23</v>
      </c>
      <c r="C56" s="67" t="s">
        <v>48</v>
      </c>
      <c r="D56" s="67"/>
      <c r="E56" s="67"/>
      <c r="F56" s="67"/>
      <c r="G56" s="76">
        <f>G45-G53</f>
        <v>100</v>
      </c>
      <c r="H56" s="76"/>
      <c r="I56" s="76">
        <f aca="true" t="shared" si="1" ref="I56:O56">I45-I53</f>
        <v>60</v>
      </c>
      <c r="J56" s="76">
        <f t="shared" si="1"/>
        <v>0</v>
      </c>
      <c r="K56" s="76">
        <f t="shared" si="1"/>
        <v>0</v>
      </c>
      <c r="L56" s="76">
        <f t="shared" si="1"/>
        <v>0</v>
      </c>
      <c r="M56" s="76">
        <f t="shared" si="1"/>
        <v>0</v>
      </c>
      <c r="N56" s="76">
        <f t="shared" si="1"/>
        <v>0</v>
      </c>
      <c r="O56" s="76">
        <f t="shared" si="1"/>
        <v>0</v>
      </c>
      <c r="P56" s="76"/>
      <c r="Q56" s="76">
        <f>Q45-Q53</f>
        <v>160</v>
      </c>
      <c r="R56" s="17"/>
    </row>
    <row r="57" spans="1:18" ht="12.75">
      <c r="A57" s="1"/>
      <c r="B57" s="22"/>
      <c r="C57" s="4"/>
      <c r="D57" s="4"/>
      <c r="E57" s="4"/>
      <c r="F57" s="4"/>
      <c r="G57" s="60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17"/>
    </row>
    <row r="58" spans="1:18" ht="6.75" customHeight="1">
      <c r="A58" s="1"/>
      <c r="B58" s="22"/>
      <c r="C58" s="4"/>
      <c r="D58" s="4"/>
      <c r="E58" s="4"/>
      <c r="F58" s="4"/>
      <c r="G58" s="60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17"/>
    </row>
    <row r="59" spans="1:18" ht="12.75">
      <c r="A59" s="1"/>
      <c r="B59" s="96" t="s">
        <v>24</v>
      </c>
      <c r="C59" s="4" t="s">
        <v>53</v>
      </c>
      <c r="D59" s="4"/>
      <c r="E59" s="4"/>
      <c r="F59" s="4"/>
      <c r="G59" s="80">
        <f>G38-Q56</f>
        <v>90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17"/>
    </row>
    <row r="60" spans="1:18" ht="12.75">
      <c r="A60" s="1"/>
      <c r="B60" s="22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7"/>
    </row>
    <row r="61" spans="1:18" ht="12.75">
      <c r="A61" s="1"/>
      <c r="B61" s="96" t="s">
        <v>25</v>
      </c>
      <c r="C61" s="36" t="s">
        <v>51</v>
      </c>
      <c r="D61" s="36"/>
      <c r="E61" s="36"/>
      <c r="F61" s="36"/>
      <c r="G61" s="85">
        <f>'Demande de paiement anticipé'!K43</f>
        <v>0.5</v>
      </c>
      <c r="H61" s="4"/>
      <c r="I61" s="177"/>
      <c r="J61" s="177"/>
      <c r="K61" s="77"/>
      <c r="L61" s="177"/>
      <c r="M61" s="177"/>
      <c r="N61" s="25"/>
      <c r="O61" s="77"/>
      <c r="P61" s="77"/>
      <c r="Q61" s="4"/>
      <c r="R61" s="17"/>
    </row>
    <row r="62" spans="1:18" ht="12.75">
      <c r="A62" s="1"/>
      <c r="B62" s="22"/>
      <c r="C62" s="36"/>
      <c r="D62" s="36"/>
      <c r="E62" s="36"/>
      <c r="F62" s="36"/>
      <c r="G62" s="36"/>
      <c r="H62" s="4"/>
      <c r="I62" s="177"/>
      <c r="J62" s="177"/>
      <c r="K62" s="81"/>
      <c r="L62" s="162"/>
      <c r="M62" s="162"/>
      <c r="N62" s="77"/>
      <c r="O62" s="82"/>
      <c r="P62" s="82"/>
      <c r="Q62" s="4"/>
      <c r="R62" s="17"/>
    </row>
    <row r="63" spans="1:18" ht="12.75">
      <c r="A63" s="1"/>
      <c r="B63" s="96" t="s">
        <v>26</v>
      </c>
      <c r="C63" s="36" t="s">
        <v>57</v>
      </c>
      <c r="D63" s="36"/>
      <c r="E63" s="36"/>
      <c r="F63" s="36"/>
      <c r="G63" s="86">
        <f>'Demande de paiement anticipé'!O43</f>
        <v>0.15</v>
      </c>
      <c r="H63" s="4"/>
      <c r="I63" s="25"/>
      <c r="J63" s="25"/>
      <c r="K63" s="81"/>
      <c r="L63" s="77"/>
      <c r="M63" s="77"/>
      <c r="N63" s="77"/>
      <c r="O63" s="82"/>
      <c r="P63" s="82"/>
      <c r="Q63" s="4"/>
      <c r="R63" s="17"/>
    </row>
    <row r="64" spans="1:18" ht="12.75">
      <c r="A64" s="1"/>
      <c r="B64" s="22"/>
      <c r="C64" s="36"/>
      <c r="D64" s="36"/>
      <c r="E64" s="36"/>
      <c r="F64" s="36"/>
      <c r="G64" s="36"/>
      <c r="H64" s="4"/>
      <c r="I64" s="25"/>
      <c r="J64" s="25"/>
      <c r="K64" s="81"/>
      <c r="L64" s="77"/>
      <c r="M64" s="77"/>
      <c r="N64" s="77"/>
      <c r="O64" s="82"/>
      <c r="P64" s="82"/>
      <c r="Q64" s="4"/>
      <c r="R64" s="17"/>
    </row>
    <row r="65" spans="1:18" ht="12.75">
      <c r="A65" s="1"/>
      <c r="B65" s="96" t="s">
        <v>27</v>
      </c>
      <c r="C65" s="23" t="s">
        <v>54</v>
      </c>
      <c r="D65" s="23"/>
      <c r="E65" s="23"/>
      <c r="F65" s="23"/>
      <c r="G65" s="83">
        <f>G59*(1-G63)*G61</f>
        <v>38.25</v>
      </c>
      <c r="H65" s="4"/>
      <c r="I65" s="161" t="str">
        <f>IF(G69=0," ",IF(G69&gt;0,"19. Montant réclamé du FGPC","19. Montant à restituer au FGPC"))</f>
        <v>19. Montant à restituer au FGPC</v>
      </c>
      <c r="J65" s="161"/>
      <c r="K65" s="161"/>
      <c r="L65" s="175"/>
      <c r="M65" s="175"/>
      <c r="N65" s="57"/>
      <c r="O65" s="16"/>
      <c r="P65" s="16"/>
      <c r="Q65" s="34"/>
      <c r="R65" s="17"/>
    </row>
    <row r="66" spans="1:18" ht="12.75">
      <c r="A66" s="1"/>
      <c r="B66" s="22"/>
      <c r="C66" s="174"/>
      <c r="D66" s="174"/>
      <c r="E66" s="174"/>
      <c r="F66" s="174"/>
      <c r="G66" s="174"/>
      <c r="H66" s="4"/>
      <c r="I66" s="161"/>
      <c r="J66" s="161"/>
      <c r="K66" s="161"/>
      <c r="L66" s="160">
        <f>IF(G69&gt;0,G69,IF(G69&lt;0,-G69," "))</f>
        <v>25.5</v>
      </c>
      <c r="M66" s="160"/>
      <c r="N66" s="57"/>
      <c r="O66" s="16" t="str">
        <f>Q41</f>
        <v>USD</v>
      </c>
      <c r="P66" s="16"/>
      <c r="Q66" s="34"/>
      <c r="R66" s="17"/>
    </row>
    <row r="67" spans="1:18" ht="12.75">
      <c r="A67" s="1"/>
      <c r="B67" s="96" t="s">
        <v>79</v>
      </c>
      <c r="C67" s="23" t="s">
        <v>55</v>
      </c>
      <c r="D67" s="23"/>
      <c r="E67" s="23"/>
      <c r="F67" s="23"/>
      <c r="G67" s="84">
        <f>'Demande de paiement anticipé'!K48</f>
        <v>63.75</v>
      </c>
      <c r="H67" s="4"/>
      <c r="I67" s="161"/>
      <c r="J67" s="161"/>
      <c r="K67" s="161"/>
      <c r="L67" s="175"/>
      <c r="M67" s="175"/>
      <c r="N67" s="57"/>
      <c r="O67" s="16"/>
      <c r="P67" s="16"/>
      <c r="Q67" s="34"/>
      <c r="R67" s="17"/>
    </row>
    <row r="68" spans="1:18" ht="12.75">
      <c r="A68" s="1"/>
      <c r="B68" s="22"/>
      <c r="C68" s="174"/>
      <c r="D68" s="174"/>
      <c r="E68" s="174"/>
      <c r="F68" s="174"/>
      <c r="G68" s="174"/>
      <c r="H68" s="4"/>
      <c r="I68" s="175"/>
      <c r="J68" s="175"/>
      <c r="K68" s="16"/>
      <c r="L68" s="175"/>
      <c r="M68" s="175"/>
      <c r="N68" s="57"/>
      <c r="O68" s="16"/>
      <c r="P68" s="16"/>
      <c r="Q68" s="34"/>
      <c r="R68" s="17"/>
    </row>
    <row r="69" spans="1:18" ht="13.5" thickBot="1">
      <c r="A69" s="1"/>
      <c r="B69" s="97" t="s">
        <v>80</v>
      </c>
      <c r="C69" s="46" t="s">
        <v>56</v>
      </c>
      <c r="D69" s="46"/>
      <c r="E69" s="46"/>
      <c r="F69" s="46"/>
      <c r="G69" s="98">
        <f>G65-G67</f>
        <v>-25.5</v>
      </c>
      <c r="H69" s="19"/>
      <c r="I69" s="159"/>
      <c r="J69" s="159"/>
      <c r="K69" s="50"/>
      <c r="L69" s="159"/>
      <c r="M69" s="159"/>
      <c r="N69" s="99"/>
      <c r="O69" s="50"/>
      <c r="P69" s="50"/>
      <c r="Q69" s="100"/>
      <c r="R69" s="20"/>
    </row>
    <row r="70" spans="1:18" ht="12.75" hidden="1">
      <c r="A70" s="1"/>
      <c r="B70" s="22"/>
      <c r="C70" s="174"/>
      <c r="D70" s="174"/>
      <c r="E70" s="174"/>
      <c r="F70" s="174"/>
      <c r="G70" s="174"/>
      <c r="H70" s="4"/>
      <c r="I70" s="175"/>
      <c r="J70" s="175"/>
      <c r="K70" s="16"/>
      <c r="L70" s="175"/>
      <c r="M70" s="175"/>
      <c r="N70" s="57"/>
      <c r="O70" s="16"/>
      <c r="P70" s="16"/>
      <c r="Q70" s="34"/>
      <c r="R70" s="17"/>
    </row>
    <row r="71" spans="1:18" ht="13.5" hidden="1" thickBo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20"/>
    </row>
    <row r="72" spans="1:1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>
      <c r="A73" s="1"/>
      <c r="B73" s="35"/>
      <c r="C73" s="42" t="s">
        <v>81</v>
      </c>
      <c r="D73" s="1"/>
      <c r="E73" s="1"/>
      <c r="F73" s="4"/>
      <c r="G73" s="4"/>
      <c r="H73" s="4"/>
      <c r="I73" s="4"/>
      <c r="J73" s="4"/>
      <c r="K73" s="4"/>
      <c r="L73" s="4"/>
      <c r="M73" s="4"/>
      <c r="N73" s="4"/>
      <c r="O73" s="1"/>
      <c r="P73" s="1"/>
      <c r="Q73" s="1"/>
      <c r="R73" s="1"/>
    </row>
    <row r="74" spans="1:18" ht="12.75">
      <c r="A74" s="1"/>
      <c r="B74" s="1"/>
      <c r="C74" s="36"/>
      <c r="D74" s="36"/>
      <c r="E74" s="36"/>
      <c r="F74" s="36"/>
      <c r="G74" s="36"/>
      <c r="H74" s="4"/>
      <c r="I74" s="40"/>
      <c r="J74" s="40"/>
      <c r="K74" s="16"/>
      <c r="L74" s="177"/>
      <c r="M74" s="177"/>
      <c r="N74" s="25"/>
      <c r="O74" s="16"/>
      <c r="P74" s="87"/>
      <c r="Q74" s="1"/>
      <c r="R74" s="1"/>
    </row>
    <row r="75" spans="1:18" ht="12.75">
      <c r="A75" s="1"/>
      <c r="B75" s="35"/>
      <c r="C75" s="88" t="s">
        <v>59</v>
      </c>
      <c r="D75" s="36"/>
      <c r="E75" s="36"/>
      <c r="F75" s="36"/>
      <c r="G75" s="36"/>
      <c r="H75" s="4"/>
      <c r="I75" s="23"/>
      <c r="J75" s="23"/>
      <c r="K75" s="4"/>
      <c r="L75" s="174"/>
      <c r="M75" s="174"/>
      <c r="N75" s="16"/>
      <c r="O75" s="4"/>
      <c r="P75" s="1"/>
      <c r="Q75" s="90"/>
      <c r="R75" s="1"/>
    </row>
    <row r="76" spans="1:18" ht="12.75">
      <c r="A76" s="1"/>
      <c r="B76" s="1"/>
      <c r="C76" s="88"/>
      <c r="D76" s="36"/>
      <c r="E76" s="36"/>
      <c r="F76" s="36"/>
      <c r="G76" s="36"/>
      <c r="H76" s="4"/>
      <c r="I76" s="23"/>
      <c r="J76" s="23"/>
      <c r="K76" s="4"/>
      <c r="L76" s="16"/>
      <c r="M76" s="16"/>
      <c r="N76" s="16"/>
      <c r="O76" s="4"/>
      <c r="P76" s="1"/>
      <c r="Q76" s="90"/>
      <c r="R76" s="1"/>
    </row>
    <row r="77" spans="1:18" ht="12.75">
      <c r="A77" s="1"/>
      <c r="B77" s="1"/>
      <c r="C77" s="172" t="s">
        <v>65</v>
      </c>
      <c r="D77" s="172"/>
      <c r="E77" s="172"/>
      <c r="F77" s="172"/>
      <c r="G77" s="172"/>
      <c r="H77" s="172"/>
      <c r="I77" s="172"/>
      <c r="J77" s="23"/>
      <c r="K77" s="172" t="s">
        <v>66</v>
      </c>
      <c r="L77" s="172"/>
      <c r="M77" s="172"/>
      <c r="N77" s="172"/>
      <c r="O77" s="172"/>
      <c r="P77" s="23"/>
      <c r="Q77" s="156" t="s">
        <v>67</v>
      </c>
      <c r="R77" s="156"/>
    </row>
    <row r="78" spans="1:18" ht="12.75">
      <c r="A78" s="1"/>
      <c r="B78" s="1"/>
      <c r="C78" s="155"/>
      <c r="D78" s="155"/>
      <c r="E78" s="155"/>
      <c r="F78" s="155"/>
      <c r="G78" s="155"/>
      <c r="H78" s="155"/>
      <c r="I78" s="155"/>
      <c r="J78" s="16"/>
      <c r="K78" s="155"/>
      <c r="L78" s="155"/>
      <c r="M78" s="155"/>
      <c r="N78" s="155"/>
      <c r="O78" s="155"/>
      <c r="P78" s="77"/>
      <c r="Q78" s="155"/>
      <c r="R78" s="155"/>
    </row>
    <row r="79" spans="1:18" ht="12.75">
      <c r="A79" s="1"/>
      <c r="B79" s="1"/>
      <c r="C79" s="155"/>
      <c r="D79" s="155"/>
      <c r="E79" s="155"/>
      <c r="F79" s="155"/>
      <c r="G79" s="155"/>
      <c r="H79" s="155"/>
      <c r="I79" s="155"/>
      <c r="J79" s="16"/>
      <c r="K79" s="155"/>
      <c r="L79" s="155"/>
      <c r="M79" s="155"/>
      <c r="N79" s="155"/>
      <c r="O79" s="155"/>
      <c r="P79" s="77"/>
      <c r="Q79" s="155"/>
      <c r="R79" s="155"/>
    </row>
    <row r="80" spans="1:18" ht="12.75">
      <c r="A80" s="1"/>
      <c r="B80" s="1"/>
      <c r="C80" s="155"/>
      <c r="D80" s="155"/>
      <c r="E80" s="155"/>
      <c r="F80" s="155"/>
      <c r="G80" s="155"/>
      <c r="H80" s="155"/>
      <c r="I80" s="155"/>
      <c r="J80" s="16"/>
      <c r="K80" s="155"/>
      <c r="L80" s="155"/>
      <c r="M80" s="155"/>
      <c r="N80" s="155"/>
      <c r="O80" s="155"/>
      <c r="P80" s="77"/>
      <c r="Q80" s="155"/>
      <c r="R80" s="155"/>
    </row>
    <row r="81" spans="1:18" ht="12.75">
      <c r="A81" s="1"/>
      <c r="B81" s="1"/>
      <c r="C81" s="155"/>
      <c r="D81" s="155"/>
      <c r="E81" s="155"/>
      <c r="F81" s="155"/>
      <c r="G81" s="155"/>
      <c r="H81" s="155"/>
      <c r="I81" s="155"/>
      <c r="J81" s="16"/>
      <c r="K81" s="155"/>
      <c r="L81" s="155"/>
      <c r="M81" s="155"/>
      <c r="N81" s="155"/>
      <c r="O81" s="155"/>
      <c r="P81" s="77"/>
      <c r="Q81" s="155"/>
      <c r="R81" s="155"/>
    </row>
    <row r="82" spans="1:18" ht="12.75">
      <c r="A82" s="1"/>
      <c r="B82" s="1"/>
      <c r="C82" s="155"/>
      <c r="D82" s="155"/>
      <c r="E82" s="155"/>
      <c r="F82" s="155"/>
      <c r="G82" s="155"/>
      <c r="H82" s="155"/>
      <c r="I82" s="155"/>
      <c r="J82" s="16"/>
      <c r="K82" s="155"/>
      <c r="L82" s="155"/>
      <c r="M82" s="155"/>
      <c r="N82" s="155"/>
      <c r="O82" s="155"/>
      <c r="P82" s="77"/>
      <c r="Q82" s="155"/>
      <c r="R82" s="155"/>
    </row>
    <row r="83" spans="1:18" ht="12.75">
      <c r="A83" s="1"/>
      <c r="B83" s="1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"/>
      <c r="R83" s="1"/>
    </row>
    <row r="84" spans="1:18" ht="20.25">
      <c r="A84" s="1"/>
      <c r="B84" s="37"/>
      <c r="C84" s="42" t="s">
        <v>82</v>
      </c>
      <c r="D84" s="1"/>
      <c r="E84" s="1"/>
      <c r="F84" s="4"/>
      <c r="G84" s="5"/>
      <c r="H84" s="1"/>
      <c r="I84" s="1"/>
      <c r="J84" s="16"/>
      <c r="K84" s="16"/>
      <c r="L84" s="16"/>
      <c r="M84" s="16"/>
      <c r="N84" s="16"/>
      <c r="O84" s="16"/>
      <c r="P84" s="16"/>
      <c r="Q84" s="4"/>
      <c r="R84" s="1"/>
    </row>
    <row r="85" spans="1:18" ht="12.75">
      <c r="A85" s="1"/>
      <c r="B85" s="37"/>
      <c r="C85" s="4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4"/>
      <c r="R85" s="1"/>
    </row>
    <row r="86" spans="1:18" ht="12.75">
      <c r="A86" s="1"/>
      <c r="B86" s="37"/>
      <c r="C86" s="88" t="s">
        <v>60</v>
      </c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4"/>
      <c r="R86" s="1"/>
    </row>
    <row r="87" spans="1:18" ht="12.75">
      <c r="A87" s="1"/>
      <c r="B87" s="4"/>
      <c r="C87" s="172" t="s">
        <v>64</v>
      </c>
      <c r="D87" s="172"/>
      <c r="E87" s="172"/>
      <c r="F87" s="172"/>
      <c r="G87" s="172"/>
      <c r="H87" s="172"/>
      <c r="I87" s="172"/>
      <c r="J87" s="16"/>
      <c r="K87" s="172" t="s">
        <v>58</v>
      </c>
      <c r="L87" s="172"/>
      <c r="M87" s="172"/>
      <c r="N87" s="172"/>
      <c r="O87" s="172"/>
      <c r="P87" s="16"/>
      <c r="Q87" s="190" t="s">
        <v>61</v>
      </c>
      <c r="R87" s="190"/>
    </row>
    <row r="88" spans="1:18" ht="12.75">
      <c r="A88" s="1"/>
      <c r="B88" s="1"/>
      <c r="C88" s="155"/>
      <c r="D88" s="155"/>
      <c r="E88" s="155"/>
      <c r="F88" s="155"/>
      <c r="G88" s="155"/>
      <c r="H88" s="155"/>
      <c r="I88" s="155"/>
      <c r="J88" s="16"/>
      <c r="K88" s="155"/>
      <c r="L88" s="155"/>
      <c r="M88" s="155"/>
      <c r="N88" s="155"/>
      <c r="O88" s="155"/>
      <c r="P88" s="40"/>
      <c r="Q88" s="191"/>
      <c r="R88" s="191"/>
    </row>
    <row r="89" spans="1:18" ht="12.75">
      <c r="A89" s="1"/>
      <c r="B89" s="1"/>
      <c r="C89" s="155"/>
      <c r="D89" s="155"/>
      <c r="E89" s="155"/>
      <c r="F89" s="155"/>
      <c r="G89" s="155"/>
      <c r="H89" s="155"/>
      <c r="I89" s="155"/>
      <c r="J89" s="23"/>
      <c r="K89" s="155"/>
      <c r="L89" s="155"/>
      <c r="M89" s="155"/>
      <c r="N89" s="155"/>
      <c r="O89" s="155"/>
      <c r="P89" s="40"/>
      <c r="Q89" s="191"/>
      <c r="R89" s="191"/>
    </row>
    <row r="90" spans="1:18" ht="12.75">
      <c r="A90" s="1"/>
      <c r="B90" s="1"/>
      <c r="C90" s="134"/>
      <c r="D90" s="134"/>
      <c r="E90" s="134"/>
      <c r="F90" s="134"/>
      <c r="G90" s="134"/>
      <c r="H90" s="134"/>
      <c r="I90" s="134"/>
      <c r="J90" s="23"/>
      <c r="K90" s="155"/>
      <c r="L90" s="155"/>
      <c r="M90" s="155"/>
      <c r="N90" s="155"/>
      <c r="O90" s="155"/>
      <c r="P90" s="77"/>
      <c r="Q90" s="191"/>
      <c r="R90" s="191"/>
    </row>
    <row r="91" spans="1:18" ht="12.75">
      <c r="A91" s="1"/>
      <c r="B91" s="1"/>
      <c r="C91" s="134"/>
      <c r="D91" s="134"/>
      <c r="E91" s="134"/>
      <c r="F91" s="134"/>
      <c r="G91" s="134"/>
      <c r="H91" s="134"/>
      <c r="I91" s="134"/>
      <c r="J91" s="23"/>
      <c r="K91" s="155"/>
      <c r="L91" s="155"/>
      <c r="M91" s="155"/>
      <c r="N91" s="155"/>
      <c r="O91" s="155"/>
      <c r="P91" s="77"/>
      <c r="Q91" s="191"/>
      <c r="R91" s="191"/>
    </row>
    <row r="92" spans="1:18" ht="12.75">
      <c r="A92" s="1"/>
      <c r="B92" s="1"/>
      <c r="C92" s="134"/>
      <c r="D92" s="134"/>
      <c r="E92" s="134"/>
      <c r="F92" s="134"/>
      <c r="G92" s="134"/>
      <c r="H92" s="134"/>
      <c r="I92" s="134"/>
      <c r="J92" s="23"/>
      <c r="K92" s="155"/>
      <c r="L92" s="155"/>
      <c r="M92" s="155"/>
      <c r="N92" s="155"/>
      <c r="O92" s="155"/>
      <c r="P92" s="77"/>
      <c r="Q92" s="191"/>
      <c r="R92" s="191"/>
    </row>
    <row r="93" spans="1:18" ht="12.75">
      <c r="A93" s="1"/>
      <c r="B93" s="1"/>
      <c r="C93" s="77"/>
      <c r="D93" s="77"/>
      <c r="E93" s="77"/>
      <c r="F93" s="77"/>
      <c r="G93" s="77"/>
      <c r="H93" s="77"/>
      <c r="I93" s="77"/>
      <c r="J93" s="23"/>
      <c r="K93" s="77"/>
      <c r="L93" s="77"/>
      <c r="M93" s="77"/>
      <c r="N93" s="77"/>
      <c r="O93" s="77"/>
      <c r="P93" s="77"/>
      <c r="Q93" s="59"/>
      <c r="R93" s="1"/>
    </row>
    <row r="94" spans="1:18" ht="20.25">
      <c r="A94" s="1"/>
      <c r="B94" s="37"/>
      <c r="C94" s="42" t="s">
        <v>83</v>
      </c>
      <c r="D94" s="1"/>
      <c r="E94" s="1"/>
      <c r="F94" s="4"/>
      <c r="G94" s="5"/>
      <c r="H94" s="1"/>
      <c r="I94" s="1"/>
      <c r="J94" s="5"/>
      <c r="K94" s="1"/>
      <c r="L94" s="77"/>
      <c r="M94" s="77"/>
      <c r="N94" s="77"/>
      <c r="O94" s="77"/>
      <c r="P94" s="77"/>
      <c r="Q94" s="4"/>
      <c r="R94" s="1"/>
    </row>
    <row r="95" spans="1:18" ht="20.25">
      <c r="A95" s="1"/>
      <c r="B95" s="37"/>
      <c r="C95" s="88" t="s">
        <v>88</v>
      </c>
      <c r="D95" s="1"/>
      <c r="E95" s="1"/>
      <c r="F95" s="4"/>
      <c r="G95" s="5"/>
      <c r="H95" s="1"/>
      <c r="I95" s="1"/>
      <c r="J95" s="5"/>
      <c r="K95" s="1"/>
      <c r="L95" s="77"/>
      <c r="M95" s="77"/>
      <c r="N95" s="77"/>
      <c r="O95" s="77"/>
      <c r="P95" s="77"/>
      <c r="Q95" s="4"/>
      <c r="R95" s="1"/>
    </row>
    <row r="96" spans="1:18" ht="12.75">
      <c r="A96" s="1"/>
      <c r="B96" s="1"/>
      <c r="C96" s="172" t="s">
        <v>63</v>
      </c>
      <c r="D96" s="172"/>
      <c r="E96" s="172"/>
      <c r="F96" s="172"/>
      <c r="G96" s="172"/>
      <c r="H96" s="172"/>
      <c r="I96" s="172"/>
      <c r="J96" s="23"/>
      <c r="K96" s="172" t="s">
        <v>62</v>
      </c>
      <c r="L96" s="172"/>
      <c r="M96" s="172"/>
      <c r="N96" s="172"/>
      <c r="O96" s="172"/>
      <c r="P96" s="77"/>
      <c r="Q96" s="190" t="s">
        <v>61</v>
      </c>
      <c r="R96" s="190"/>
    </row>
    <row r="97" spans="1:18" ht="12.75">
      <c r="A97" s="1"/>
      <c r="B97" s="1"/>
      <c r="C97" s="155"/>
      <c r="D97" s="155"/>
      <c r="E97" s="155"/>
      <c r="F97" s="155"/>
      <c r="G97" s="155"/>
      <c r="H97" s="155"/>
      <c r="I97" s="155"/>
      <c r="J97" s="40"/>
      <c r="K97" s="155"/>
      <c r="L97" s="155"/>
      <c r="M97" s="155"/>
      <c r="N97" s="155"/>
      <c r="O97" s="155"/>
      <c r="P97" s="77"/>
      <c r="Q97" s="189"/>
      <c r="R97" s="189"/>
    </row>
    <row r="98" spans="1:18" ht="12.75">
      <c r="A98" s="1"/>
      <c r="B98" s="1"/>
      <c r="C98" s="155"/>
      <c r="D98" s="155"/>
      <c r="E98" s="155"/>
      <c r="F98" s="155"/>
      <c r="G98" s="155"/>
      <c r="H98" s="155"/>
      <c r="I98" s="155"/>
      <c r="J98" s="40"/>
      <c r="K98" s="155"/>
      <c r="L98" s="155"/>
      <c r="M98" s="155"/>
      <c r="N98" s="155"/>
      <c r="O98" s="155"/>
      <c r="P98" s="77"/>
      <c r="Q98" s="189"/>
      <c r="R98" s="189"/>
    </row>
    <row r="99" spans="1:18" ht="12.75">
      <c r="A99" s="1"/>
      <c r="B99" s="1"/>
      <c r="C99" s="155"/>
      <c r="D99" s="155"/>
      <c r="E99" s="155"/>
      <c r="F99" s="155"/>
      <c r="G99" s="155"/>
      <c r="H99" s="155"/>
      <c r="I99" s="155"/>
      <c r="J99" s="40"/>
      <c r="K99" s="155"/>
      <c r="L99" s="155"/>
      <c r="M99" s="155"/>
      <c r="N99" s="155"/>
      <c r="O99" s="155"/>
      <c r="P99" s="77"/>
      <c r="Q99" s="189"/>
      <c r="R99" s="189"/>
    </row>
    <row r="100" spans="1:18" ht="12.75">
      <c r="A100" s="1"/>
      <c r="B100" s="1"/>
      <c r="C100" s="155"/>
      <c r="D100" s="155"/>
      <c r="E100" s="155"/>
      <c r="F100" s="155"/>
      <c r="G100" s="155"/>
      <c r="H100" s="155"/>
      <c r="I100" s="155"/>
      <c r="J100" s="40"/>
      <c r="K100" s="155"/>
      <c r="L100" s="155"/>
      <c r="M100" s="155"/>
      <c r="N100" s="155"/>
      <c r="O100" s="155"/>
      <c r="P100" s="77"/>
      <c r="Q100" s="189"/>
      <c r="R100" s="189"/>
    </row>
    <row r="101" spans="1:18" ht="12.75">
      <c r="A101" s="1"/>
      <c r="B101" s="1"/>
      <c r="C101" s="155"/>
      <c r="D101" s="155"/>
      <c r="E101" s="155"/>
      <c r="F101" s="155"/>
      <c r="G101" s="155"/>
      <c r="H101" s="155"/>
      <c r="I101" s="155"/>
      <c r="J101" s="44"/>
      <c r="K101" s="155"/>
      <c r="L101" s="155"/>
      <c r="M101" s="155"/>
      <c r="N101" s="155"/>
      <c r="O101" s="155"/>
      <c r="P101" s="40"/>
      <c r="Q101" s="189"/>
      <c r="R101" s="189"/>
    </row>
    <row r="102" spans="1:18" ht="12.75">
      <c r="A102" s="1"/>
      <c r="B102" s="1"/>
      <c r="C102" s="155"/>
      <c r="D102" s="155"/>
      <c r="E102" s="155"/>
      <c r="F102" s="155"/>
      <c r="G102" s="155"/>
      <c r="H102" s="155"/>
      <c r="I102" s="155"/>
      <c r="J102" s="44"/>
      <c r="K102" s="155"/>
      <c r="L102" s="155"/>
      <c r="M102" s="155"/>
      <c r="N102" s="155"/>
      <c r="O102" s="155"/>
      <c r="P102" s="40"/>
      <c r="Q102" s="189"/>
      <c r="R102" s="189"/>
    </row>
    <row r="103" spans="1:18" ht="12.75">
      <c r="A103" s="1"/>
      <c r="B103" s="1"/>
      <c r="C103" s="155"/>
      <c r="D103" s="155"/>
      <c r="E103" s="155"/>
      <c r="F103" s="155"/>
      <c r="G103" s="155"/>
      <c r="H103" s="155"/>
      <c r="I103" s="155"/>
      <c r="J103" s="40"/>
      <c r="K103" s="155"/>
      <c r="L103" s="155"/>
      <c r="M103" s="155"/>
      <c r="N103" s="155"/>
      <c r="O103" s="155"/>
      <c r="P103" s="40"/>
      <c r="Q103" s="189"/>
      <c r="R103" s="189"/>
    </row>
    <row r="104" spans="1:18" ht="12.75">
      <c r="A104" s="1"/>
      <c r="B104" s="1"/>
      <c r="C104" s="77"/>
      <c r="D104" s="77"/>
      <c r="E104" s="77"/>
      <c r="F104" s="77"/>
      <c r="G104" s="77"/>
      <c r="H104" s="77"/>
      <c r="I104" s="77"/>
      <c r="J104" s="23"/>
      <c r="K104" s="77"/>
      <c r="L104" s="77"/>
      <c r="M104" s="77"/>
      <c r="N104" s="77"/>
      <c r="O104" s="77"/>
      <c r="P104" s="40"/>
      <c r="Q104" s="4"/>
      <c r="R104" s="1"/>
    </row>
    <row r="105" spans="1:18" ht="12.75">
      <c r="A105" s="1"/>
      <c r="B105" s="1"/>
      <c r="C105" s="77"/>
      <c r="D105" s="77"/>
      <c r="E105" s="77"/>
      <c r="F105" s="77"/>
      <c r="G105" s="77"/>
      <c r="H105" s="77"/>
      <c r="I105" s="77"/>
      <c r="J105" s="23"/>
      <c r="K105" s="77"/>
      <c r="L105" s="77"/>
      <c r="M105" s="77"/>
      <c r="N105" s="77"/>
      <c r="O105" s="77"/>
      <c r="P105" s="40"/>
      <c r="Q105" s="4"/>
      <c r="R105" s="1"/>
    </row>
    <row r="106" spans="1:18" ht="12.75">
      <c r="A106" s="1"/>
      <c r="B106" s="1"/>
      <c r="C106" s="168" t="s">
        <v>68</v>
      </c>
      <c r="D106" s="168"/>
      <c r="E106" s="168"/>
      <c r="F106" s="168"/>
      <c r="G106" s="168"/>
      <c r="H106" s="77"/>
      <c r="I106" s="77"/>
      <c r="J106" s="23"/>
      <c r="K106" s="77"/>
      <c r="L106" s="77"/>
      <c r="M106" s="77"/>
      <c r="N106" s="77"/>
      <c r="O106" s="77"/>
      <c r="P106" s="40"/>
      <c r="Q106" s="4"/>
      <c r="R106" s="1"/>
    </row>
    <row r="107" spans="1:18" ht="12.75">
      <c r="A107" s="1"/>
      <c r="B107" s="1"/>
      <c r="C107" s="77"/>
      <c r="D107" s="77"/>
      <c r="E107" s="77"/>
      <c r="F107" s="77"/>
      <c r="G107" s="77"/>
      <c r="H107" s="77"/>
      <c r="I107" s="77"/>
      <c r="J107" s="23"/>
      <c r="K107" s="77"/>
      <c r="L107" s="77"/>
      <c r="M107" s="77"/>
      <c r="N107" s="77"/>
      <c r="O107" s="77"/>
      <c r="P107" s="40"/>
      <c r="Q107" s="4"/>
      <c r="R107" s="1"/>
    </row>
    <row r="108" spans="1:1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.75" thickBot="1">
      <c r="A109" s="1"/>
      <c r="B109" s="1" t="s">
        <v>28</v>
      </c>
      <c r="C109" s="169"/>
      <c r="D109" s="169"/>
      <c r="E109" s="169"/>
      <c r="F109" s="169"/>
      <c r="G109" s="48" t="str">
        <f ca="1">IF(C109&gt;TODAY(),"??"," ")</f>
        <v> </v>
      </c>
      <c r="H109" s="1"/>
      <c r="I109" s="1"/>
      <c r="J109" s="1"/>
      <c r="K109" s="165" t="s">
        <v>29</v>
      </c>
      <c r="L109" s="165"/>
      <c r="M109" s="165"/>
      <c r="N109" s="49"/>
      <c r="O109" s="166"/>
      <c r="P109" s="166"/>
      <c r="Q109" s="166"/>
      <c r="R109" s="166"/>
    </row>
    <row r="110" spans="1:1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5.75" thickBo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65" t="str">
        <f>K109</f>
        <v>Signature autorisée</v>
      </c>
      <c r="L111" s="165"/>
      <c r="M111" s="165"/>
      <c r="N111" s="49"/>
      <c r="O111" s="166"/>
      <c r="P111" s="166"/>
      <c r="Q111" s="166"/>
      <c r="R111" s="166"/>
    </row>
    <row r="112" spans="1:18" ht="12.7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</row>
    <row r="113" ht="12.75" hidden="1"/>
    <row r="114" ht="12.75" hidden="1">
      <c r="F114" s="2" t="s">
        <v>34</v>
      </c>
    </row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spans="2:18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2:18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2:18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2:18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2:18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2:18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2:18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2:18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2:18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2:18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2:18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2:18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2:18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2:18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2:18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2:18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2:18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2:18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2:18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</sheetData>
  <sheetProtection password="83D3" sheet="1" objects="1" scenarios="1" formatCells="0" formatColumns="0" formatRows="0"/>
  <protectedRanges>
    <protectedRange sqref="Q97:R103" name="Range28"/>
    <protectedRange sqref="C97:I103" name="Range26"/>
    <protectedRange sqref="K88:O92" name="Range24"/>
    <protectedRange sqref="Q78:R82" name="Range22"/>
    <protectedRange sqref="C78:I82" name="Range20"/>
    <protectedRange sqref="G61" name="Range18"/>
    <protectedRange sqref="O38" name="Range16"/>
    <protectedRange sqref="G38" name="Range14"/>
    <protectedRange sqref="Q36" name="Range13"/>
    <protectedRange sqref="G36" name="Range11"/>
    <protectedRange sqref="O28:Q28" name="Range9"/>
    <protectedRange sqref="J26:Q26" name="Range7"/>
    <protectedRange sqref="I19:Q19" name="Range5"/>
    <protectedRange sqref="I15:Q15" name="Range3"/>
    <protectedRange sqref="I13:K13" name="Range1"/>
    <protectedRange sqref="O13" name="Range2"/>
    <protectedRange sqref="I17:Q17" name="Range4"/>
    <protectedRange sqref="I21:Q21" name="Range6"/>
    <protectedRange sqref="J28:K28" name="Range8"/>
    <protectedRange sqref="G34" name="Range10"/>
    <protectedRange sqref="M36" name="Range12"/>
    <protectedRange sqref="K38" name="Range15"/>
    <protectedRange sqref="G45:O51" name="Range17"/>
    <protectedRange sqref="G63" name="Range19"/>
    <protectedRange sqref="K78:O82" name="Range21"/>
    <protectedRange sqref="C88:I92" name="Range23"/>
    <protectedRange sqref="Q88:R92" name="Range25"/>
    <protectedRange sqref="K97:O103" name="Range27"/>
  </protectedRanges>
  <mergeCells count="103">
    <mergeCell ref="F4:R4"/>
    <mergeCell ref="F5:R5"/>
    <mergeCell ref="B9:R9"/>
    <mergeCell ref="C10:R10"/>
    <mergeCell ref="I13:K13"/>
    <mergeCell ref="I15:Q15"/>
    <mergeCell ref="I17:Q17"/>
    <mergeCell ref="Q45:R45"/>
    <mergeCell ref="I19:Q19"/>
    <mergeCell ref="I21:Q21"/>
    <mergeCell ref="J26:Q26"/>
    <mergeCell ref="J28:K28"/>
    <mergeCell ref="O28:Q28"/>
    <mergeCell ref="M35:O35"/>
    <mergeCell ref="K98:O98"/>
    <mergeCell ref="K99:O99"/>
    <mergeCell ref="K100:O100"/>
    <mergeCell ref="Q48:R48"/>
    <mergeCell ref="Q49:R49"/>
    <mergeCell ref="Q50:R50"/>
    <mergeCell ref="Q51:R51"/>
    <mergeCell ref="Q53:R53"/>
    <mergeCell ref="K90:O90"/>
    <mergeCell ref="K91:O91"/>
    <mergeCell ref="K92:O92"/>
    <mergeCell ref="C101:I101"/>
    <mergeCell ref="C102:I102"/>
    <mergeCell ref="C103:I103"/>
    <mergeCell ref="K101:O101"/>
    <mergeCell ref="K102:O102"/>
    <mergeCell ref="K103:O103"/>
    <mergeCell ref="C98:I98"/>
    <mergeCell ref="C99:I99"/>
    <mergeCell ref="C100:I100"/>
    <mergeCell ref="C89:I89"/>
    <mergeCell ref="K89:O89"/>
    <mergeCell ref="I61:J61"/>
    <mergeCell ref="L61:M61"/>
    <mergeCell ref="I62:J62"/>
    <mergeCell ref="L62:M62"/>
    <mergeCell ref="I70:J70"/>
    <mergeCell ref="L70:M70"/>
    <mergeCell ref="L67:M67"/>
    <mergeCell ref="C68:G68"/>
    <mergeCell ref="C66:G66"/>
    <mergeCell ref="L66:M66"/>
    <mergeCell ref="K97:O97"/>
    <mergeCell ref="K96:O96"/>
    <mergeCell ref="C96:I96"/>
    <mergeCell ref="C97:I97"/>
    <mergeCell ref="I68:J68"/>
    <mergeCell ref="L68:M68"/>
    <mergeCell ref="I65:K67"/>
    <mergeCell ref="L65:M65"/>
    <mergeCell ref="Q43:R43"/>
    <mergeCell ref="C88:I88"/>
    <mergeCell ref="L74:M74"/>
    <mergeCell ref="L75:M75"/>
    <mergeCell ref="I69:J69"/>
    <mergeCell ref="L69:M69"/>
    <mergeCell ref="C70:G70"/>
    <mergeCell ref="K88:O88"/>
    <mergeCell ref="C87:I87"/>
    <mergeCell ref="K87:O87"/>
    <mergeCell ref="Q87:R87"/>
    <mergeCell ref="C80:I80"/>
    <mergeCell ref="C81:I81"/>
    <mergeCell ref="C82:I82"/>
    <mergeCell ref="K80:O80"/>
    <mergeCell ref="K81:O81"/>
    <mergeCell ref="K82:O82"/>
    <mergeCell ref="Q80:R80"/>
    <mergeCell ref="Q81:R81"/>
    <mergeCell ref="Q82:R82"/>
    <mergeCell ref="Q77:R77"/>
    <mergeCell ref="C78:I78"/>
    <mergeCell ref="C79:I79"/>
    <mergeCell ref="C77:I77"/>
    <mergeCell ref="K78:O78"/>
    <mergeCell ref="K79:O79"/>
    <mergeCell ref="K77:O77"/>
    <mergeCell ref="Q79:R79"/>
    <mergeCell ref="C109:F109"/>
    <mergeCell ref="K109:M109"/>
    <mergeCell ref="O109:R109"/>
    <mergeCell ref="C106:G106"/>
    <mergeCell ref="K111:M111"/>
    <mergeCell ref="O111:R111"/>
    <mergeCell ref="Q99:R99"/>
    <mergeCell ref="Q100:R100"/>
    <mergeCell ref="Q101:R101"/>
    <mergeCell ref="Q102:R102"/>
    <mergeCell ref="Q103:R103"/>
    <mergeCell ref="F3:Q3"/>
    <mergeCell ref="Q97:R97"/>
    <mergeCell ref="Q96:R96"/>
    <mergeCell ref="Q98:R98"/>
    <mergeCell ref="Q88:R88"/>
    <mergeCell ref="Q89:R89"/>
    <mergeCell ref="Q90:R90"/>
    <mergeCell ref="Q91:R91"/>
    <mergeCell ref="Q92:R92"/>
    <mergeCell ref="Q78:R78"/>
  </mergeCells>
  <printOptions/>
  <pageMargins left="0.37" right="0.5" top="0.49" bottom="0.56" header="0.39" footer="0.49"/>
  <pageSetup orientation="portrait" scale="85" r:id="rId3"/>
  <rowBreaks count="1" manualBreakCount="1">
    <brk id="71" max="255" man="1"/>
  </rowBreaks>
  <legacyDrawing r:id="rId2"/>
  <oleObjects>
    <oleObject progId="PBrush" shapeId="330986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2010-07-06T02:58:43Z</cp:lastPrinted>
  <dcterms:created xsi:type="dcterms:W3CDTF">2010-07-01T02:10:26Z</dcterms:created>
  <dcterms:modified xsi:type="dcterms:W3CDTF">2010-09-03T02:44:45Z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